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9" activeTab="0"/>
  </bookViews>
  <sheets>
    <sheet name="COMUNI" sheetId="1" r:id="rId1"/>
  </sheets>
  <definedNames>
    <definedName name="_xlnm.Print_Area" localSheetId="0">'COMUNI'!$A$1:$J$76</definedName>
    <definedName name="_xlnm.Print_Titles" localSheetId="0">'COMUNI'!$1:$10</definedName>
  </definedNames>
  <calcPr fullCalcOnLoad="1"/>
</workbook>
</file>

<file path=xl/sharedStrings.xml><?xml version="1.0" encoding="utf-8"?>
<sst xmlns="http://schemas.openxmlformats.org/spreadsheetml/2006/main" count="95" uniqueCount="76">
  <si>
    <r>
      <t>PATTO DI STABILITA' INTERNO 2011-2013</t>
    </r>
    <r>
      <rPr>
        <i/>
        <sz val="35"/>
        <rFont val="Times New Roman"/>
        <family val="1"/>
      </rPr>
      <t xml:space="preserve"> </t>
    </r>
  </si>
  <si>
    <t xml:space="preserve">DETERMINAZIONE DELL'OBIETTIVO </t>
  </si>
  <si>
    <t>COMUNI con popolazione superiore a 5.000 abitanti</t>
  </si>
  <si>
    <t xml:space="preserve">     (migliaia di euro)</t>
  </si>
  <si>
    <t xml:space="preserve">Modalità di calcolo Obiettivo 2011-2013 </t>
  </si>
  <si>
    <t>Anno 2006</t>
  </si>
  <si>
    <t>Anno 2007</t>
  </si>
  <si>
    <t>Anno 2008</t>
  </si>
  <si>
    <t>(a)</t>
  </si>
  <si>
    <t>(b)</t>
  </si>
  <si>
    <t>(c)</t>
  </si>
  <si>
    <t>(d)=Media(a;b;c)</t>
  </si>
  <si>
    <t>(e)</t>
  </si>
  <si>
    <t>(f)</t>
  </si>
  <si>
    <t>(g)</t>
  </si>
  <si>
    <t>(h)=(d)*(e)</t>
  </si>
  <si>
    <t>(i)=(d)*(f)</t>
  </si>
  <si>
    <t>(l)=(d)*(g)</t>
  </si>
  <si>
    <t>(m)</t>
  </si>
  <si>
    <t>(p)=(h)-(m)</t>
  </si>
  <si>
    <t>(q)=(i)-(n)</t>
  </si>
  <si>
    <t>(r)=(l)-(o)</t>
  </si>
  <si>
    <t>(s)</t>
  </si>
  <si>
    <t>(t)=[(p)-(s)]/2</t>
  </si>
  <si>
    <t>(u)=(p)-(t)</t>
  </si>
  <si>
    <t>Legenda</t>
  </si>
  <si>
    <t>Cella in cui il calcolo è effettuato automaticamente</t>
  </si>
  <si>
    <t>(ac)</t>
  </si>
  <si>
    <t>Note</t>
  </si>
  <si>
    <t>Cella valorizzata con i dati acquisiti da altri prospetti o dalla normativa (non modificabile dall'utente)</t>
  </si>
  <si>
    <t>Anno 2011</t>
  </si>
  <si>
    <t>Media</t>
  </si>
  <si>
    <t>Anno 2012</t>
  </si>
  <si>
    <t>FASE 1</t>
  </si>
  <si>
    <t>FASE 2</t>
  </si>
  <si>
    <r>
      <t>MEDIA delle spese correnti (2006-2008)</t>
    </r>
    <r>
      <rPr>
        <b/>
        <vertAlign val="superscript"/>
        <sz val="22"/>
        <rFont val="Times New Roman"/>
        <family val="1"/>
      </rPr>
      <t xml:space="preserve"> (1)</t>
    </r>
  </si>
  <si>
    <t>Cella valorizzata dall'utente</t>
  </si>
  <si>
    <t>(n)</t>
  </si>
  <si>
    <t>(o)</t>
  </si>
  <si>
    <t>Anno 2013</t>
  </si>
  <si>
    <r>
      <t xml:space="preserve">SPESE CORRENTI  </t>
    </r>
    <r>
      <rPr>
        <sz val="22"/>
        <rFont val="Times New Roman"/>
        <family val="1"/>
      </rPr>
      <t>(Impegni)</t>
    </r>
  </si>
  <si>
    <r>
      <rPr>
        <b/>
        <vertAlign val="superscript"/>
        <sz val="26"/>
        <color indexed="8"/>
        <rFont val="Times New Roman"/>
        <family val="1"/>
      </rPr>
      <t>(2)</t>
    </r>
    <r>
      <rPr>
        <sz val="26"/>
        <color indexed="8"/>
        <rFont val="Times New Roman"/>
        <family val="1"/>
      </rPr>
      <t xml:space="preserve"> Obiettivo 2011 comunicato dall'ente in fase di determinazione dell'obiettivo 2010.</t>
    </r>
  </si>
  <si>
    <r>
      <t xml:space="preserve">RIDUZIONE DEI TRASFERIMENTI ERARIALI,  </t>
    </r>
    <r>
      <rPr>
        <sz val="22"/>
        <rFont val="Times New Roman"/>
        <family val="1"/>
      </rPr>
      <t xml:space="preserve">di cui al comma 2 dell'art. 14 del D.L. 78/2010   (comma 91, art.1, legge n. 220/2010) </t>
    </r>
  </si>
  <si>
    <r>
      <rPr>
        <b/>
        <vertAlign val="superscript"/>
        <sz val="26"/>
        <rFont val="Times New Roman"/>
        <family val="1"/>
      </rPr>
      <t>(1)</t>
    </r>
    <r>
      <rPr>
        <sz val="26"/>
        <rFont val="Times New Roman"/>
        <family val="1"/>
      </rPr>
      <t xml:space="preserve"> Calcolo della media della spesa corrente registrata negli anni 2006-2008, così come desunta dai certificati di conto consuntivo (comma 88, art.1, legge n. 220/2010).</t>
    </r>
  </si>
  <si>
    <t>(Leggi n. 220/2010, n. 122/2010, n. 133/2008)</t>
  </si>
  <si>
    <t>Anoo 2013</t>
  </si>
  <si>
    <t>Popolazione</t>
  </si>
  <si>
    <r>
      <t xml:space="preserve">PERCENTUALI da applicare alla media delle spese correnti 
</t>
    </r>
    <r>
      <rPr>
        <sz val="22"/>
        <rFont val="Times New Roman"/>
        <family val="1"/>
      </rPr>
      <t xml:space="preserve">(comma 88, lett. b), art.1, legge n. 220/2010) </t>
    </r>
  </si>
  <si>
    <r>
      <t xml:space="preserve">SALDO OBIETTIVO determinato come percentuale data della spesa media 
</t>
    </r>
    <r>
      <rPr>
        <sz val="22"/>
        <rFont val="Times New Roman"/>
        <family val="1"/>
      </rPr>
      <t>(comma 88, art.1, legge n. 220/2010)</t>
    </r>
    <r>
      <rPr>
        <b/>
        <sz val="22"/>
        <rFont val="Times New Roman"/>
        <family val="1"/>
      </rPr>
      <t xml:space="preserve"> </t>
    </r>
  </si>
  <si>
    <r>
      <t xml:space="preserve">SALDO OBIETTIVO AL NETTO DEI TRASFERIMENTI 
</t>
    </r>
    <r>
      <rPr>
        <sz val="22"/>
        <rFont val="Times New Roman"/>
        <family val="1"/>
      </rPr>
      <t xml:space="preserve">(comma 91, art.1, legge n. 220/2010) </t>
    </r>
  </si>
  <si>
    <r>
      <t xml:space="preserve">FATTORE DI CORREZIONE DELL'OBIETTIVO 2011  
</t>
    </r>
    <r>
      <rPr>
        <sz val="22"/>
        <rFont val="Times New Roman"/>
        <family val="1"/>
      </rPr>
      <t xml:space="preserve">(comma 92, art.1, legge n. 220/2010) </t>
    </r>
  </si>
  <si>
    <t>SALDO OBIETTIVO FINALE</t>
  </si>
  <si>
    <t>FASE 3 (anno 2011)</t>
  </si>
  <si>
    <t>FASE 4 (anno 2011)</t>
  </si>
  <si>
    <t>FASE 5 (anno 2011)</t>
  </si>
  <si>
    <t>(ad)</t>
  </si>
  <si>
    <t>(ae)= (ab)+(ac)+(ad)</t>
  </si>
  <si>
    <t>(af)= (ae)</t>
  </si>
  <si>
    <r>
      <rPr>
        <b/>
        <vertAlign val="superscript"/>
        <sz val="26"/>
        <rFont val="Times New Roman"/>
        <family val="1"/>
      </rPr>
      <t>(4)</t>
    </r>
    <r>
      <rPr>
        <sz val="26"/>
        <rFont val="Times New Roman"/>
        <family val="1"/>
      </rPr>
      <t xml:space="preserve"> Compensazione degli obiettivi fra regione e propri enti locali. </t>
    </r>
  </si>
  <si>
    <r>
      <rPr>
        <b/>
        <vertAlign val="superscript"/>
        <sz val="26"/>
        <rFont val="Times New Roman"/>
        <family val="1"/>
      </rPr>
      <t>(5)</t>
    </r>
    <r>
      <rPr>
        <sz val="26"/>
        <rFont val="Times New Roman"/>
        <family val="1"/>
      </rPr>
      <t xml:space="preserve"> Compensazione degli obiettivi fra enti locali del territorio regionale.</t>
    </r>
  </si>
  <si>
    <t>(v)=[(u)/(d)]%</t>
  </si>
  <si>
    <t>(z)</t>
  </si>
  <si>
    <t>(aa)</t>
  </si>
  <si>
    <t>(ag)=(q)</t>
  </si>
  <si>
    <t>(ah)=( r)</t>
  </si>
  <si>
    <r>
      <t xml:space="preserve">PATTO REGIONALE "Orizzontale" </t>
    </r>
    <r>
      <rPr>
        <b/>
        <vertAlign val="superscript"/>
        <sz val="22"/>
        <rFont val="Times New Roman"/>
        <family val="1"/>
      </rPr>
      <t>(5)</t>
    </r>
    <r>
      <rPr>
        <b/>
        <sz val="22"/>
        <rFont val="Times New Roman"/>
        <family val="1"/>
      </rPr>
      <t xml:space="preserve">                                                                </t>
    </r>
    <r>
      <rPr>
        <sz val="22"/>
        <rFont val="Times New Roman"/>
        <family val="1"/>
      </rPr>
      <t xml:space="preserve">                                                            
Variazione obiettivo ai sensi del comma 141, art. 1, legge n. 220/2010</t>
    </r>
  </si>
  <si>
    <r>
      <t xml:space="preserve">PATTO REGIONALE "Verticale" </t>
    </r>
    <r>
      <rPr>
        <b/>
        <vertAlign val="superscript"/>
        <sz val="22"/>
        <rFont val="Times New Roman"/>
        <family val="1"/>
      </rPr>
      <t xml:space="preserve">(4) </t>
    </r>
    <r>
      <rPr>
        <b/>
        <sz val="22"/>
        <rFont val="Times New Roman"/>
        <family val="1"/>
      </rPr>
      <t xml:space="preserve"> 
</t>
    </r>
    <r>
      <rPr>
        <sz val="22"/>
        <rFont val="Times New Roman"/>
        <family val="1"/>
      </rPr>
      <t>Variazione obiettivo ai sensi del comma 138, art 1, legge n. 220/2010</t>
    </r>
  </si>
  <si>
    <t xml:space="preserve">POPOLAZIONE (rilevata dall'ISTAT al 31/12/2009 )                                                                                                </t>
  </si>
  <si>
    <r>
      <t xml:space="preserve">SALDO OBIETTIVO  - Applicazione della clausola di salvaguardia:
</t>
    </r>
    <r>
      <rPr>
        <sz val="22"/>
        <rFont val="Times New Roman"/>
        <family val="1"/>
      </rPr>
      <t>se (v) è superiore a (aa) l'obiettivo è pari a (aa)*(d); 
se (v) è inferiore a (aa) l'obiettivo è pari a (u).</t>
    </r>
  </si>
  <si>
    <r>
      <t xml:space="preserve">SALDO OBIETTIVO  - FASE 3  
</t>
    </r>
    <r>
      <rPr>
        <sz val="22"/>
        <rFont val="Times New Roman"/>
        <family val="1"/>
      </rPr>
      <t>(comma 92, art.1, legge n. 220/2010)</t>
    </r>
  </si>
  <si>
    <t xml:space="preserve">SALDO OBIETTIVO 2011 RIDETERMINATO -PATTO REGIONALE (fase 5)              </t>
  </si>
  <si>
    <r>
      <t xml:space="preserve">INCIDENZA PERCENTUALE DEL SALDO OBIETTIVO FINALE 2011 SULLA MEDIA 2006-2008 DELLE SPESE CORRENTI </t>
    </r>
    <r>
      <rPr>
        <i/>
        <sz val="22"/>
        <rFont val="Times New Roman"/>
        <family val="1"/>
      </rPr>
      <t>(dpcm)</t>
    </r>
  </si>
  <si>
    <r>
      <rPr>
        <b/>
        <vertAlign val="superscript"/>
        <sz val="26"/>
        <color indexed="8"/>
        <rFont val="Times New Roman"/>
        <family val="1"/>
      </rPr>
      <t>(3)</t>
    </r>
    <r>
      <rPr>
        <sz val="26"/>
        <color indexed="8"/>
        <rFont val="Times New Roman"/>
        <family val="1"/>
      </rPr>
      <t xml:space="preserve"> Per i comuni con popolazione superiore a 200.000 abitanti, compresa tra 10.000 e 200.000 e minore di 10.000 abitanti si applicano, rispettivamente, le percentuali del  10,5%, 7% e 5,4%.</t>
    </r>
  </si>
  <si>
    <r>
      <t xml:space="preserve">PERCENTUALE DI RIFERIMENTO DELLA PROPRIA FASCIA DEMOGRAFICA </t>
    </r>
    <r>
      <rPr>
        <b/>
        <vertAlign val="superscript"/>
        <sz val="22"/>
        <rFont val="Times New Roman"/>
        <family val="1"/>
      </rPr>
      <t>(3)</t>
    </r>
  </si>
  <si>
    <t xml:space="preserve">Allegato OB/11/C  - Calcolo dell'obiettivo di competenza mista </t>
  </si>
  <si>
    <r>
      <t xml:space="preserve">SALDO OBIETTIVO PREVIGENTE 
</t>
    </r>
    <r>
      <rPr>
        <sz val="22"/>
        <rFont val="Times New Roman"/>
        <family val="1"/>
      </rPr>
      <t xml:space="preserve">(calcolato ai sensi dell'art. 77-bis del D.L. 112/2008) </t>
    </r>
    <r>
      <rPr>
        <vertAlign val="superscript"/>
        <sz val="22"/>
        <rFont val="Times New Roman"/>
        <family val="1"/>
      </rPr>
      <t>(2)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</si>
</sst>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.00_-;&quot;-L. &quot;* #,##0.00_-;_-&quot;L. &quot;* \-??_-;_-@_-"/>
    <numFmt numFmtId="166" formatCode="#,##0_ ;\-#,##0\ "/>
    <numFmt numFmtId="167" formatCode="0.0%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#,##0.000"/>
    <numFmt numFmtId="174" formatCode="#,##0.0"/>
    <numFmt numFmtId="175" formatCode="0.000%"/>
    <numFmt numFmtId="176" formatCode="#,##0.0_ ;\-#,##0.0\ 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000_ ;\-#,##0.0000000\ "/>
    <numFmt numFmtId="187" formatCode="#,##0.00000000_ ;\-#,##0.00000000\ "/>
    <numFmt numFmtId="188" formatCode="0.0000%"/>
    <numFmt numFmtId="189" formatCode="0.00000%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35"/>
      <name val="Times New Roman"/>
      <family val="1"/>
    </font>
    <font>
      <i/>
      <sz val="35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i/>
      <sz val="2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38"/>
      <name val="Times New Roman"/>
      <family val="1"/>
    </font>
    <font>
      <b/>
      <sz val="40"/>
      <name val="Times New Roman"/>
      <family val="1"/>
    </font>
    <font>
      <b/>
      <vertAlign val="superscript"/>
      <sz val="22"/>
      <name val="Times New Roman"/>
      <family val="1"/>
    </font>
    <font>
      <b/>
      <vertAlign val="superscript"/>
      <sz val="26"/>
      <name val="Times New Roman"/>
      <family val="1"/>
    </font>
    <font>
      <b/>
      <vertAlign val="superscript"/>
      <sz val="26"/>
      <color indexed="8"/>
      <name val="Times New Roman"/>
      <family val="1"/>
    </font>
    <font>
      <vertAlign val="superscript"/>
      <sz val="2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indexed="10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9"/>
      <name val="Times New Roman"/>
      <family val="1"/>
    </font>
    <font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  <font>
      <sz val="11"/>
      <color rgb="FFFF0000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theme="0"/>
      <name val="Times New Roman"/>
      <family val="1"/>
    </font>
    <font>
      <sz val="2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/>
      <right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64" fontId="0" fillId="0" borderId="0" applyFill="0" applyBorder="0" applyAlignment="0" applyProtection="0"/>
    <xf numFmtId="0" fontId="5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167" fontId="11" fillId="7" borderId="10" xfId="51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 locked="0"/>
    </xf>
    <xf numFmtId="0" fontId="8" fillId="0" borderId="11" xfId="47" applyFont="1" applyBorder="1" applyAlignment="1" applyProtection="1">
      <alignment horizontal="center" vertical="center"/>
      <protection locked="0"/>
    </xf>
    <xf numFmtId="0" fontId="8" fillId="0" borderId="0" xfId="47" applyFont="1" applyBorder="1" applyAlignment="1" applyProtection="1">
      <alignment vertical="center"/>
      <protection locked="0"/>
    </xf>
    <xf numFmtId="0" fontId="17" fillId="0" borderId="0" xfId="47" applyFont="1" applyBorder="1" applyAlignment="1" applyProtection="1">
      <alignment/>
      <protection locked="0"/>
    </xf>
    <xf numFmtId="0" fontId="8" fillId="0" borderId="0" xfId="47" applyFont="1" applyBorder="1" applyAlignment="1" applyProtection="1">
      <alignment horizontal="center" vertical="center"/>
      <protection locked="0"/>
    </xf>
    <xf numFmtId="0" fontId="8" fillId="0" borderId="12" xfId="47" applyFont="1" applyBorder="1" applyAlignment="1" applyProtection="1">
      <alignment horizontal="center" vertical="center"/>
      <protection locked="0"/>
    </xf>
    <xf numFmtId="0" fontId="9" fillId="0" borderId="13" xfId="47" applyFont="1" applyBorder="1" applyProtection="1">
      <alignment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3" fontId="13" fillId="33" borderId="10" xfId="4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3" fillId="0" borderId="0" xfId="47" applyFont="1" applyFill="1" applyBorder="1" applyAlignment="1" applyProtection="1">
      <alignment vertical="center"/>
      <protection locked="0"/>
    </xf>
    <xf numFmtId="0" fontId="13" fillId="0" borderId="0" xfId="47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2" xfId="47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3" fillId="0" borderId="11" xfId="47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2" xfId="0" applyFont="1" applyBorder="1" applyAlignment="1" applyProtection="1">
      <alignment horizontal="center" vertical="top"/>
      <protection locked="0"/>
    </xf>
    <xf numFmtId="0" fontId="20" fillId="0" borderId="11" xfId="0" applyFont="1" applyFill="1" applyBorder="1" applyAlignment="1" applyProtection="1">
      <alignment vertical="center" textRotation="90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22" fillId="0" borderId="18" xfId="0" applyFont="1" applyBorder="1" applyAlignment="1" applyProtection="1">
      <alignment/>
      <protection locked="0"/>
    </xf>
    <xf numFmtId="0" fontId="22" fillId="7" borderId="19" xfId="0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/>
      <protection locked="0"/>
    </xf>
    <xf numFmtId="166" fontId="11" fillId="34" borderId="0" xfId="48" applyNumberFormat="1" applyFont="1" applyFill="1" applyBorder="1" applyProtection="1">
      <alignment/>
      <protection locked="0"/>
    </xf>
    <xf numFmtId="166" fontId="11" fillId="0" borderId="12" xfId="48" applyNumberFormat="1" applyFont="1" applyFill="1" applyBorder="1" applyProtection="1">
      <alignment/>
      <protection locked="0"/>
    </xf>
    <xf numFmtId="0" fontId="13" fillId="0" borderId="0" xfId="47" applyFont="1" applyAlignment="1" applyProtection="1">
      <alignment/>
      <protection locked="0"/>
    </xf>
    <xf numFmtId="0" fontId="13" fillId="0" borderId="0" xfId="47" applyFo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4" fillId="0" borderId="0" xfId="48" applyFont="1" applyProtection="1">
      <alignment/>
      <protection locked="0"/>
    </xf>
    <xf numFmtId="0" fontId="16" fillId="0" borderId="0" xfId="47" applyFont="1" applyAlignment="1" applyProtection="1">
      <alignment/>
      <protection locked="0"/>
    </xf>
    <xf numFmtId="0" fontId="16" fillId="35" borderId="0" xfId="47" applyFont="1" applyFill="1" applyProtection="1">
      <alignment/>
      <protection locked="0"/>
    </xf>
    <xf numFmtId="0" fontId="16" fillId="0" borderId="0" xfId="47" applyFo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6" fillId="0" borderId="0" xfId="48" applyFont="1" applyProtection="1">
      <alignment/>
      <protection locked="0"/>
    </xf>
    <xf numFmtId="0" fontId="22" fillId="34" borderId="19" xfId="0" applyFont="1" applyFill="1" applyBorder="1" applyAlignment="1" applyProtection="1">
      <alignment/>
      <protection locked="0"/>
    </xf>
    <xf numFmtId="0" fontId="68" fillId="0" borderId="0" xfId="48" applyFont="1" applyFill="1" applyBorder="1" applyProtection="1">
      <alignment/>
      <protection locked="0"/>
    </xf>
    <xf numFmtId="0" fontId="68" fillId="0" borderId="0" xfId="47" applyFont="1" applyFill="1" applyBorder="1" applyAlignment="1" applyProtection="1">
      <alignment/>
      <protection locked="0"/>
    </xf>
    <xf numFmtId="0" fontId="68" fillId="0" borderId="0" xfId="47" applyFont="1" applyFill="1" applyBorder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1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10" fontId="11" fillId="36" borderId="10" xfId="48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/>
      <protection locked="0"/>
    </xf>
    <xf numFmtId="0" fontId="16" fillId="0" borderId="17" xfId="47" applyFont="1" applyBorder="1" applyProtection="1">
      <alignment/>
      <protection locked="0"/>
    </xf>
    <xf numFmtId="166" fontId="14" fillId="36" borderId="19" xfId="48" applyNumberFormat="1" applyFont="1" applyFill="1" applyBorder="1" applyProtection="1">
      <alignment/>
      <protection locked="0"/>
    </xf>
    <xf numFmtId="0" fontId="70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12" xfId="0" applyFont="1" applyBorder="1" applyAlignment="1" applyProtection="1">
      <alignment horizontal="center" vertical="center"/>
      <protection locked="0"/>
    </xf>
    <xf numFmtId="0" fontId="71" fillId="0" borderId="0" xfId="47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167" fontId="11" fillId="34" borderId="0" xfId="51" applyNumberFormat="1" applyFont="1" applyFill="1" applyBorder="1" applyAlignment="1" applyProtection="1">
      <alignment horizontal="center" vertical="center"/>
      <protection/>
    </xf>
    <xf numFmtId="167" fontId="13" fillId="34" borderId="0" xfId="51" applyNumberFormat="1" applyFont="1" applyFill="1" applyBorder="1" applyAlignment="1" applyProtection="1">
      <alignment horizontal="center" vertical="center"/>
      <protection/>
    </xf>
    <xf numFmtId="0" fontId="13" fillId="5" borderId="23" xfId="47" applyFont="1" applyFill="1" applyBorder="1" applyProtection="1">
      <alignment/>
      <protection locked="0"/>
    </xf>
    <xf numFmtId="0" fontId="20" fillId="0" borderId="13" xfId="0" applyFont="1" applyFill="1" applyBorder="1" applyAlignment="1" applyProtection="1">
      <alignment horizontal="center" vertical="center" textRotation="90"/>
      <protection locked="0"/>
    </xf>
    <xf numFmtId="0" fontId="70" fillId="0" borderId="20" xfId="0" applyFont="1" applyBorder="1" applyAlignment="1" applyProtection="1">
      <alignment vertical="center" wrapText="1"/>
      <protection locked="0"/>
    </xf>
    <xf numFmtId="167" fontId="11" fillId="36" borderId="10" xfId="48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 vertical="center" wrapText="1"/>
      <protection locked="0"/>
    </xf>
    <xf numFmtId="0" fontId="16" fillId="0" borderId="0" xfId="48" applyFont="1" applyFill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top"/>
      <protection locked="0"/>
    </xf>
    <xf numFmtId="0" fontId="13" fillId="0" borderId="20" xfId="0" applyFont="1" applyBorder="1" applyAlignment="1" applyProtection="1">
      <alignment horizontal="center" vertical="top"/>
      <protection locked="0"/>
    </xf>
    <xf numFmtId="0" fontId="20" fillId="0" borderId="11" xfId="0" applyFont="1" applyBorder="1" applyAlignment="1" applyProtection="1">
      <alignment vertical="center" textRotation="90"/>
      <protection locked="0"/>
    </xf>
    <xf numFmtId="0" fontId="20" fillId="0" borderId="25" xfId="0" applyFont="1" applyBorder="1" applyAlignment="1" applyProtection="1">
      <alignment vertical="center" textRotation="90"/>
      <protection/>
    </xf>
    <xf numFmtId="167" fontId="72" fillId="34" borderId="0" xfId="51" applyNumberFormat="1" applyFont="1" applyFill="1" applyBorder="1" applyAlignment="1" applyProtection="1">
      <alignment horizontal="center" vertical="center"/>
      <protection/>
    </xf>
    <xf numFmtId="0" fontId="73" fillId="34" borderId="0" xfId="0" applyFont="1" applyFill="1" applyBorder="1" applyAlignment="1" applyProtection="1">
      <alignment/>
      <protection locked="0"/>
    </xf>
    <xf numFmtId="176" fontId="11" fillId="36" borderId="10" xfId="48" applyNumberFormat="1" applyFont="1" applyFill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1" fillId="0" borderId="11" xfId="47" applyFont="1" applyBorder="1" applyAlignment="1" applyProtection="1">
      <alignment horizontal="left" vertical="center"/>
      <protection locked="0"/>
    </xf>
    <xf numFmtId="0" fontId="71" fillId="0" borderId="0" xfId="47" applyFont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20" fillId="6" borderId="29" xfId="0" applyFont="1" applyFill="1" applyBorder="1" applyAlignment="1" applyProtection="1">
      <alignment horizontal="center" vertical="center" textRotation="90"/>
      <protection locked="0"/>
    </xf>
    <xf numFmtId="0" fontId="20" fillId="6" borderId="30" xfId="0" applyFont="1" applyFill="1" applyBorder="1" applyAlignment="1" applyProtection="1">
      <alignment horizontal="center" vertical="center" textRotation="90"/>
      <protection locked="0"/>
    </xf>
    <xf numFmtId="0" fontId="20" fillId="6" borderId="31" xfId="0" applyFont="1" applyFill="1" applyBorder="1" applyAlignment="1" applyProtection="1">
      <alignment horizontal="center" vertical="center" textRotation="90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20" fillId="6" borderId="32" xfId="0" applyFont="1" applyFill="1" applyBorder="1" applyAlignment="1" applyProtection="1">
      <alignment horizontal="center" vertical="center" textRotation="90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3" fillId="0" borderId="20" xfId="47" applyFont="1" applyBorder="1" applyAlignment="1" applyProtection="1">
      <alignment horizontal="center" vertical="center" wrapText="1"/>
      <protection locked="0"/>
    </xf>
    <xf numFmtId="165" fontId="4" fillId="0" borderId="14" xfId="64" applyFont="1" applyFill="1" applyBorder="1" applyAlignment="1" applyProtection="1">
      <alignment horizontal="center" wrapText="1"/>
      <protection locked="0"/>
    </xf>
    <xf numFmtId="165" fontId="4" fillId="0" borderId="15" xfId="64" applyFont="1" applyFill="1" applyBorder="1" applyAlignment="1" applyProtection="1">
      <alignment horizontal="center" wrapText="1"/>
      <protection locked="0"/>
    </xf>
    <xf numFmtId="165" fontId="4" fillId="0" borderId="16" xfId="64" applyFont="1" applyFill="1" applyBorder="1" applyAlignment="1" applyProtection="1">
      <alignment horizontal="center" wrapText="1"/>
      <protection locked="0"/>
    </xf>
    <xf numFmtId="0" fontId="6" fillId="0" borderId="11" xfId="47" applyFont="1" applyBorder="1" applyAlignment="1" applyProtection="1">
      <alignment horizontal="center" vertical="center" wrapText="1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6" fillId="0" borderId="12" xfId="47" applyFont="1" applyBorder="1" applyAlignment="1" applyProtection="1">
      <alignment horizontal="center" vertical="center" wrapText="1"/>
      <protection locked="0"/>
    </xf>
    <xf numFmtId="0" fontId="23" fillId="0" borderId="11" xfId="47" applyFont="1" applyBorder="1" applyAlignment="1" applyProtection="1">
      <alignment horizontal="center" vertical="center" wrapText="1"/>
      <protection locked="0"/>
    </xf>
    <xf numFmtId="0" fontId="23" fillId="0" borderId="0" xfId="47" applyFont="1" applyBorder="1" applyAlignment="1" applyProtection="1">
      <alignment horizontal="center" vertical="center" wrapText="1"/>
      <protection locked="0"/>
    </xf>
    <xf numFmtId="0" fontId="23" fillId="0" borderId="12" xfId="47" applyFont="1" applyBorder="1" applyAlignment="1" applyProtection="1">
      <alignment horizontal="center" vertical="center" wrapText="1"/>
      <protection locked="0"/>
    </xf>
    <xf numFmtId="0" fontId="7" fillId="35" borderId="11" xfId="47" applyFont="1" applyFill="1" applyBorder="1" applyAlignment="1" applyProtection="1">
      <alignment horizontal="center" vertical="center"/>
      <protection locked="0"/>
    </xf>
    <xf numFmtId="0" fontId="7" fillId="35" borderId="0" xfId="47" applyFont="1" applyFill="1" applyBorder="1" applyAlignment="1" applyProtection="1">
      <alignment horizontal="center" vertical="center"/>
      <protection locked="0"/>
    </xf>
    <xf numFmtId="0" fontId="7" fillId="35" borderId="12" xfId="47" applyFont="1" applyFill="1" applyBorder="1" applyAlignment="1" applyProtection="1">
      <alignment horizontal="center" vertical="center"/>
      <protection locked="0"/>
    </xf>
    <xf numFmtId="165" fontId="24" fillId="0" borderId="11" xfId="64" applyFont="1" applyFill="1" applyBorder="1" applyAlignment="1" applyProtection="1">
      <alignment horizontal="center" wrapText="1"/>
      <protection locked="0"/>
    </xf>
    <xf numFmtId="165" fontId="24" fillId="0" borderId="0" xfId="64" applyFont="1" applyFill="1" applyBorder="1" applyAlignment="1" applyProtection="1">
      <alignment horizontal="center" wrapText="1"/>
      <protection locked="0"/>
    </xf>
    <xf numFmtId="165" fontId="24" fillId="0" borderId="12" xfId="64" applyFont="1" applyFill="1" applyBorder="1" applyAlignment="1" applyProtection="1">
      <alignment horizontal="center" wrapText="1"/>
      <protection locked="0"/>
    </xf>
    <xf numFmtId="0" fontId="17" fillId="0" borderId="20" xfId="47" applyFont="1" applyBorder="1" applyAlignment="1" applyProtection="1">
      <alignment horizontal="right" vertical="center" wrapText="1"/>
      <protection locked="0"/>
    </xf>
    <xf numFmtId="0" fontId="17" fillId="0" borderId="21" xfId="47" applyFont="1" applyBorder="1" applyAlignment="1" applyProtection="1">
      <alignment horizontal="right"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20" fillId="6" borderId="29" xfId="0" applyFont="1" applyFill="1" applyBorder="1" applyAlignment="1" applyProtection="1">
      <alignment horizontal="center" vertical="center" textRotation="90" wrapText="1"/>
      <protection locked="0"/>
    </xf>
    <xf numFmtId="0" fontId="20" fillId="6" borderId="30" xfId="0" applyFont="1" applyFill="1" applyBorder="1" applyAlignment="1" applyProtection="1">
      <alignment horizontal="center" vertical="center" textRotation="90" wrapText="1"/>
      <protection locked="0"/>
    </xf>
    <xf numFmtId="0" fontId="20" fillId="6" borderId="32" xfId="0" applyFont="1" applyFill="1" applyBorder="1" applyAlignment="1" applyProtection="1">
      <alignment horizontal="center" vertical="center" textRotation="90" wrapText="1"/>
      <protection locked="0"/>
    </xf>
    <xf numFmtId="0" fontId="3" fillId="37" borderId="14" xfId="47" applyFont="1" applyFill="1" applyBorder="1" applyAlignment="1" applyProtection="1">
      <alignment horizontal="center" vertical="center" wrapText="1"/>
      <protection locked="0"/>
    </xf>
    <xf numFmtId="0" fontId="3" fillId="37" borderId="15" xfId="47" applyFont="1" applyFill="1" applyBorder="1" applyAlignment="1" applyProtection="1">
      <alignment horizontal="center" vertical="center" wrapText="1"/>
      <protection locked="0"/>
    </xf>
    <xf numFmtId="0" fontId="3" fillId="37" borderId="16" xfId="47" applyFont="1" applyFill="1" applyBorder="1" applyAlignment="1" applyProtection="1">
      <alignment horizontal="center" vertical="center" wrapText="1"/>
      <protection locked="0"/>
    </xf>
    <xf numFmtId="0" fontId="3" fillId="37" borderId="13" xfId="47" applyFont="1" applyFill="1" applyBorder="1" applyAlignment="1" applyProtection="1">
      <alignment horizontal="center" vertical="center" wrapText="1"/>
      <protection locked="0"/>
    </xf>
    <xf numFmtId="0" fontId="3" fillId="37" borderId="20" xfId="47" applyFont="1" applyFill="1" applyBorder="1" applyAlignment="1" applyProtection="1">
      <alignment horizontal="center" vertical="center" wrapText="1"/>
      <protection locked="0"/>
    </xf>
    <xf numFmtId="0" fontId="3" fillId="37" borderId="21" xfId="47" applyFont="1" applyFill="1" applyBorder="1" applyAlignment="1" applyProtection="1">
      <alignment horizontal="center" vertical="center" wrapText="1"/>
      <protection locked="0"/>
    </xf>
    <xf numFmtId="0" fontId="16" fillId="0" borderId="0" xfId="48" applyFont="1" applyFill="1" applyAlignment="1" applyProtection="1">
      <alignment horizontal="left" vertical="center" wrapText="1"/>
      <protection locked="0"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18" fillId="0" borderId="0" xfId="48" applyFont="1" applyFill="1" applyAlignment="1" applyProtection="1">
      <alignment horizontal="left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Allegati decreto rinu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50</xdr:row>
      <xdr:rowOff>190500</xdr:rowOff>
    </xdr:from>
    <xdr:to>
      <xdr:col>8</xdr:col>
      <xdr:colOff>114300</xdr:colOff>
      <xdr:row>51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01825" y="40776525"/>
          <a:ext cx="2705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tabSelected="1" zoomScale="30" zoomScaleNormal="30" zoomScaleSheetLayoutView="30" zoomScalePageLayoutView="10" workbookViewId="0" topLeftCell="A1">
      <selection activeCell="A1" sqref="A1:J1"/>
    </sheetView>
  </sheetViews>
  <sheetFormatPr defaultColWidth="25.8515625" defaultRowHeight="51" customHeight="1"/>
  <cols>
    <col min="1" max="1" width="14.28125" style="2" customWidth="1"/>
    <col min="2" max="4" width="33.8515625" style="77" customWidth="1"/>
    <col min="5" max="5" width="45.421875" style="77" customWidth="1"/>
    <col min="6" max="6" width="23.8515625" style="2" customWidth="1"/>
    <col min="7" max="7" width="33.8515625" style="2" customWidth="1"/>
    <col min="8" max="8" width="38.8515625" style="2" customWidth="1"/>
    <col min="9" max="9" width="39.57421875" style="2" customWidth="1"/>
    <col min="10" max="10" width="37.421875" style="2" customWidth="1"/>
    <col min="11" max="11" width="29.140625" style="2" customWidth="1"/>
    <col min="12" max="12" width="29.8515625" style="2" customWidth="1"/>
    <col min="13" max="16384" width="25.8515625" style="2" customWidth="1"/>
  </cols>
  <sheetData>
    <row r="1" spans="1:10" ht="51" customHeight="1" thickBot="1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51" customHeight="1" thickTop="1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23.25" customHeight="1">
      <c r="A3" s="134"/>
      <c r="B3" s="135"/>
      <c r="C3" s="135"/>
      <c r="D3" s="135"/>
      <c r="E3" s="135"/>
      <c r="F3" s="135"/>
      <c r="G3" s="135"/>
      <c r="H3" s="135"/>
      <c r="I3" s="135"/>
      <c r="J3" s="136"/>
    </row>
    <row r="4" spans="1:10" ht="51" customHeight="1">
      <c r="A4" s="137" t="s">
        <v>1</v>
      </c>
      <c r="B4" s="138"/>
      <c r="C4" s="138"/>
      <c r="D4" s="138"/>
      <c r="E4" s="138"/>
      <c r="F4" s="138"/>
      <c r="G4" s="138"/>
      <c r="H4" s="138"/>
      <c r="I4" s="138"/>
      <c r="J4" s="139"/>
    </row>
    <row r="5" spans="1:10" ht="51" customHeight="1">
      <c r="A5" s="140" t="s">
        <v>44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10" ht="19.5" customHeight="1">
      <c r="A6" s="3"/>
      <c r="B6" s="4"/>
      <c r="C6" s="4"/>
      <c r="D6" s="5"/>
      <c r="E6" s="4"/>
      <c r="F6" s="6"/>
      <c r="G6" s="6"/>
      <c r="H6" s="6"/>
      <c r="I6" s="6"/>
      <c r="J6" s="7"/>
    </row>
    <row r="7" spans="1:10" ht="49.5" customHeight="1">
      <c r="A7" s="143" t="s">
        <v>2</v>
      </c>
      <c r="B7" s="144"/>
      <c r="C7" s="144"/>
      <c r="D7" s="144"/>
      <c r="E7" s="144"/>
      <c r="F7" s="144"/>
      <c r="G7" s="144"/>
      <c r="H7" s="144"/>
      <c r="I7" s="144"/>
      <c r="J7" s="145"/>
    </row>
    <row r="8" spans="1:10" ht="42" customHeight="1" thickBot="1">
      <c r="A8" s="8"/>
      <c r="B8" s="146" t="s">
        <v>3</v>
      </c>
      <c r="C8" s="146"/>
      <c r="D8" s="146"/>
      <c r="E8" s="146"/>
      <c r="F8" s="146"/>
      <c r="G8" s="146"/>
      <c r="H8" s="146"/>
      <c r="I8" s="146"/>
      <c r="J8" s="147"/>
    </row>
    <row r="9" spans="1:10" ht="51" customHeight="1" thickTop="1">
      <c r="A9" s="152" t="s">
        <v>4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28.5" customHeight="1" thickBot="1">
      <c r="A10" s="155"/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 ht="25.5" customHeight="1" thickTop="1">
      <c r="A11" s="9"/>
      <c r="B11" s="10"/>
      <c r="C11" s="10"/>
      <c r="D11" s="10"/>
      <c r="E11" s="10"/>
      <c r="F11" s="11"/>
      <c r="G11" s="11"/>
      <c r="H11" s="11"/>
      <c r="I11" s="11"/>
      <c r="J11" s="12"/>
    </row>
    <row r="12" spans="1:10" s="19" customFormat="1" ht="64.5" customHeight="1" thickBot="1">
      <c r="A12" s="13"/>
      <c r="B12" s="14"/>
      <c r="C12" s="14"/>
      <c r="D12" s="14"/>
      <c r="E12" s="14"/>
      <c r="F12" s="15"/>
      <c r="G12" s="16"/>
      <c r="H12" s="17" t="s">
        <v>5</v>
      </c>
      <c r="I12" s="17" t="s">
        <v>6</v>
      </c>
      <c r="J12" s="18" t="s">
        <v>7</v>
      </c>
    </row>
    <row r="13" spans="1:10" s="19" customFormat="1" ht="90" customHeight="1" thickBot="1" thickTop="1">
      <c r="A13" s="149" t="s">
        <v>33</v>
      </c>
      <c r="B13" s="121" t="s">
        <v>40</v>
      </c>
      <c r="C13" s="122"/>
      <c r="D13" s="122"/>
      <c r="E13" s="123"/>
      <c r="F13" s="20"/>
      <c r="G13" s="16"/>
      <c r="H13" s="21"/>
      <c r="I13" s="21"/>
      <c r="J13" s="21">
        <v>0.0001</v>
      </c>
    </row>
    <row r="14" spans="1:10" s="19" customFormat="1" ht="38.25" customHeight="1" thickTop="1">
      <c r="A14" s="150"/>
      <c r="B14" s="22"/>
      <c r="C14" s="22"/>
      <c r="D14" s="22"/>
      <c r="E14" s="22"/>
      <c r="F14" s="20"/>
      <c r="G14" s="16"/>
      <c r="H14" s="23" t="s">
        <v>8</v>
      </c>
      <c r="I14" s="23" t="s">
        <v>9</v>
      </c>
      <c r="J14" s="24" t="s">
        <v>10</v>
      </c>
    </row>
    <row r="15" spans="1:10" s="19" customFormat="1" ht="81.75" customHeight="1" thickBot="1">
      <c r="A15" s="150"/>
      <c r="B15" s="14"/>
      <c r="C15" s="14"/>
      <c r="D15" s="14"/>
      <c r="E15" s="14"/>
      <c r="F15" s="15"/>
      <c r="G15" s="16"/>
      <c r="H15" s="16"/>
      <c r="I15" s="16"/>
      <c r="J15" s="25" t="s">
        <v>31</v>
      </c>
    </row>
    <row r="16" spans="1:10" s="19" customFormat="1" ht="90" customHeight="1" thickBot="1" thickTop="1">
      <c r="A16" s="150"/>
      <c r="B16" s="115" t="s">
        <v>35</v>
      </c>
      <c r="C16" s="116"/>
      <c r="D16" s="116"/>
      <c r="E16" s="117"/>
      <c r="F16" s="15"/>
      <c r="G16" s="23"/>
      <c r="H16" s="23"/>
      <c r="I16" s="23"/>
      <c r="J16" s="78">
        <f>AVERAGE(H13:J13)</f>
        <v>0.0001</v>
      </c>
    </row>
    <row r="17" spans="1:10" s="19" customFormat="1" ht="45.75" customHeight="1" thickTop="1">
      <c r="A17" s="150"/>
      <c r="B17" s="14"/>
      <c r="C17" s="14"/>
      <c r="D17" s="14"/>
      <c r="E17" s="14"/>
      <c r="F17" s="15"/>
      <c r="G17" s="23"/>
      <c r="H17" s="23"/>
      <c r="I17" s="23"/>
      <c r="J17" s="24" t="s">
        <v>11</v>
      </c>
    </row>
    <row r="18" spans="1:10" s="19" customFormat="1" ht="81.75" customHeight="1" thickBot="1">
      <c r="A18" s="150"/>
      <c r="B18" s="26"/>
      <c r="C18" s="14"/>
      <c r="D18" s="14"/>
      <c r="E18" s="14"/>
      <c r="F18" s="15"/>
      <c r="G18" s="27"/>
      <c r="H18" s="28" t="s">
        <v>30</v>
      </c>
      <c r="I18" s="28" t="s">
        <v>32</v>
      </c>
      <c r="J18" s="25" t="s">
        <v>39</v>
      </c>
    </row>
    <row r="19" spans="1:10" s="19" customFormat="1" ht="90" customHeight="1" thickBot="1" thickTop="1">
      <c r="A19" s="150"/>
      <c r="B19" s="115" t="s">
        <v>47</v>
      </c>
      <c r="C19" s="116"/>
      <c r="D19" s="116"/>
      <c r="E19" s="117"/>
      <c r="F19" s="29"/>
      <c r="G19" s="30"/>
      <c r="H19" s="1">
        <v>0.114</v>
      </c>
      <c r="I19" s="1">
        <v>0.14</v>
      </c>
      <c r="J19" s="1">
        <v>0.14</v>
      </c>
    </row>
    <row r="20" spans="1:10" s="19" customFormat="1" ht="38.25" customHeight="1" thickTop="1">
      <c r="A20" s="150"/>
      <c r="B20" s="14"/>
      <c r="C20" s="14"/>
      <c r="D20" s="14"/>
      <c r="E20" s="14"/>
      <c r="F20" s="15"/>
      <c r="G20" s="27"/>
      <c r="H20" s="23" t="s">
        <v>12</v>
      </c>
      <c r="I20" s="23" t="s">
        <v>13</v>
      </c>
      <c r="J20" s="24" t="s">
        <v>14</v>
      </c>
    </row>
    <row r="21" spans="1:10" s="19" customFormat="1" ht="81.75" customHeight="1" thickBot="1">
      <c r="A21" s="150"/>
      <c r="B21" s="14"/>
      <c r="C21" s="14"/>
      <c r="D21" s="14"/>
      <c r="E21" s="14"/>
      <c r="F21" s="15"/>
      <c r="G21" s="27"/>
      <c r="H21" s="28" t="s">
        <v>30</v>
      </c>
      <c r="I21" s="28" t="s">
        <v>32</v>
      </c>
      <c r="J21" s="25" t="s">
        <v>39</v>
      </c>
    </row>
    <row r="22" spans="1:10" s="19" customFormat="1" ht="90" customHeight="1" thickBot="1" thickTop="1">
      <c r="A22" s="151"/>
      <c r="B22" s="115" t="s">
        <v>48</v>
      </c>
      <c r="C22" s="116"/>
      <c r="D22" s="116"/>
      <c r="E22" s="117"/>
      <c r="F22" s="31"/>
      <c r="G22" s="30"/>
      <c r="H22" s="110">
        <f>H19*$J$16</f>
        <v>1.1400000000000001E-05</v>
      </c>
      <c r="I22" s="78">
        <f>I19*$J$16</f>
        <v>1.4000000000000001E-05</v>
      </c>
      <c r="J22" s="78">
        <f>J19*$J$16</f>
        <v>1.4000000000000001E-05</v>
      </c>
    </row>
    <row r="23" spans="1:10" s="19" customFormat="1" ht="45.75" customHeight="1">
      <c r="A23" s="32"/>
      <c r="B23" s="33"/>
      <c r="C23" s="33"/>
      <c r="D23" s="33"/>
      <c r="E23" s="33"/>
      <c r="F23" s="20"/>
      <c r="G23" s="27"/>
      <c r="H23" s="23" t="s">
        <v>15</v>
      </c>
      <c r="I23" s="23" t="s">
        <v>16</v>
      </c>
      <c r="J23" s="24" t="s">
        <v>17</v>
      </c>
    </row>
    <row r="24" spans="1:10" s="19" customFormat="1" ht="81.75" customHeight="1" thickBot="1">
      <c r="A24" s="34"/>
      <c r="B24" s="35"/>
      <c r="C24" s="33"/>
      <c r="D24" s="33"/>
      <c r="E24" s="33"/>
      <c r="F24" s="20"/>
      <c r="G24" s="27"/>
      <c r="H24" s="28" t="s">
        <v>30</v>
      </c>
      <c r="I24" s="28" t="s">
        <v>32</v>
      </c>
      <c r="J24" s="25" t="s">
        <v>39</v>
      </c>
    </row>
    <row r="25" spans="1:10" s="19" customFormat="1" ht="90" customHeight="1" thickBot="1" thickTop="1">
      <c r="A25" s="149" t="s">
        <v>34</v>
      </c>
      <c r="B25" s="148" t="s">
        <v>42</v>
      </c>
      <c r="C25" s="124"/>
      <c r="D25" s="124"/>
      <c r="E25" s="125"/>
      <c r="F25" s="36"/>
      <c r="G25" s="30"/>
      <c r="H25" s="21"/>
      <c r="I25" s="21"/>
      <c r="J25" s="21"/>
    </row>
    <row r="26" spans="1:10" s="19" customFormat="1" ht="42" customHeight="1" thickTop="1">
      <c r="A26" s="150"/>
      <c r="B26" s="37"/>
      <c r="C26" s="37"/>
      <c r="D26" s="37"/>
      <c r="E26" s="37"/>
      <c r="F26" s="37"/>
      <c r="G26" s="27"/>
      <c r="H26" s="23" t="s">
        <v>18</v>
      </c>
      <c r="I26" s="23" t="s">
        <v>37</v>
      </c>
      <c r="J26" s="24" t="s">
        <v>38</v>
      </c>
    </row>
    <row r="27" spans="1:10" s="19" customFormat="1" ht="81.75" customHeight="1" thickBot="1">
      <c r="A27" s="150"/>
      <c r="B27" s="33"/>
      <c r="C27" s="33"/>
      <c r="D27" s="33"/>
      <c r="E27" s="33"/>
      <c r="F27" s="20"/>
      <c r="G27" s="27"/>
      <c r="H27" s="28" t="s">
        <v>30</v>
      </c>
      <c r="I27" s="28" t="s">
        <v>32</v>
      </c>
      <c r="J27" s="25" t="s">
        <v>39</v>
      </c>
    </row>
    <row r="28" spans="1:10" s="19" customFormat="1" ht="90" customHeight="1" thickBot="1" thickTop="1">
      <c r="A28" s="151"/>
      <c r="B28" s="148" t="s">
        <v>49</v>
      </c>
      <c r="C28" s="124"/>
      <c r="D28" s="124"/>
      <c r="E28" s="125"/>
      <c r="F28" s="38"/>
      <c r="G28" s="30"/>
      <c r="H28" s="78">
        <f>+H22-H25</f>
        <v>1.1400000000000001E-05</v>
      </c>
      <c r="I28" s="78">
        <f>+I22-I25</f>
        <v>1.4000000000000001E-05</v>
      </c>
      <c r="J28" s="78">
        <f>+J22-J25</f>
        <v>1.4000000000000001E-05</v>
      </c>
    </row>
    <row r="29" spans="1:10" s="19" customFormat="1" ht="44.25" customHeight="1">
      <c r="A29" s="39"/>
      <c r="B29" s="33"/>
      <c r="C29" s="33"/>
      <c r="D29" s="33"/>
      <c r="E29" s="33"/>
      <c r="F29" s="20"/>
      <c r="G29" s="27"/>
      <c r="H29" s="23" t="s">
        <v>19</v>
      </c>
      <c r="I29" s="23" t="s">
        <v>20</v>
      </c>
      <c r="J29" s="24" t="s">
        <v>21</v>
      </c>
    </row>
    <row r="30" spans="1:10" s="19" customFormat="1" ht="81.75" customHeight="1" thickBot="1">
      <c r="A30" s="34"/>
      <c r="B30" s="33"/>
      <c r="C30" s="33"/>
      <c r="D30" s="33"/>
      <c r="E30" s="33"/>
      <c r="F30" s="20"/>
      <c r="G30" s="27"/>
      <c r="H30" s="28" t="s">
        <v>30</v>
      </c>
      <c r="I30" s="28"/>
      <c r="J30" s="25"/>
    </row>
    <row r="31" spans="1:10" s="19" customFormat="1" ht="90" customHeight="1" thickBot="1" thickTop="1">
      <c r="A31" s="118" t="s">
        <v>52</v>
      </c>
      <c r="B31" s="115" t="s">
        <v>75</v>
      </c>
      <c r="C31" s="116"/>
      <c r="D31" s="116"/>
      <c r="E31" s="117"/>
      <c r="F31" s="36"/>
      <c r="G31" s="30"/>
      <c r="H31" s="21"/>
      <c r="I31" s="23"/>
      <c r="J31" s="24"/>
    </row>
    <row r="32" spans="1:10" s="19" customFormat="1" ht="48" customHeight="1" thickTop="1">
      <c r="A32" s="119"/>
      <c r="B32" s="40"/>
      <c r="C32" s="40"/>
      <c r="D32" s="40"/>
      <c r="E32" s="40"/>
      <c r="F32" s="20"/>
      <c r="G32" s="27"/>
      <c r="H32" s="23" t="s">
        <v>22</v>
      </c>
      <c r="I32" s="23"/>
      <c r="J32" s="24"/>
    </row>
    <row r="33" spans="1:10" s="19" customFormat="1" ht="81.75" customHeight="1" thickBot="1">
      <c r="A33" s="119"/>
      <c r="B33" s="40"/>
      <c r="C33" s="40"/>
      <c r="D33" s="40"/>
      <c r="E33" s="40"/>
      <c r="F33" s="20"/>
      <c r="G33" s="27"/>
      <c r="H33" s="28" t="s">
        <v>30</v>
      </c>
      <c r="I33" s="41"/>
      <c r="J33" s="42"/>
    </row>
    <row r="34" spans="1:10" s="19" customFormat="1" ht="90" customHeight="1" thickBot="1" thickTop="1">
      <c r="A34" s="119"/>
      <c r="B34" s="115" t="s">
        <v>50</v>
      </c>
      <c r="C34" s="116"/>
      <c r="D34" s="116"/>
      <c r="E34" s="117"/>
      <c r="F34" s="36"/>
      <c r="G34" s="30"/>
      <c r="H34" s="78">
        <f>(+H28-H31)/2</f>
        <v>5.7000000000000005E-06</v>
      </c>
      <c r="I34" s="159"/>
      <c r="J34" s="160"/>
    </row>
    <row r="35" spans="1:10" s="19" customFormat="1" ht="45.75" customHeight="1" thickTop="1">
      <c r="A35" s="119"/>
      <c r="B35" s="37"/>
      <c r="C35" s="37"/>
      <c r="D35" s="37"/>
      <c r="E35" s="37"/>
      <c r="F35" s="37"/>
      <c r="G35" s="27"/>
      <c r="H35" s="23" t="s">
        <v>23</v>
      </c>
      <c r="I35" s="23"/>
      <c r="J35" s="79"/>
    </row>
    <row r="36" spans="1:10" s="19" customFormat="1" ht="81.75" customHeight="1" thickBot="1">
      <c r="A36" s="119"/>
      <c r="B36" s="33"/>
      <c r="C36" s="33"/>
      <c r="D36" s="33"/>
      <c r="E36" s="33"/>
      <c r="F36" s="20"/>
      <c r="G36" s="27"/>
      <c r="H36" s="28" t="s">
        <v>30</v>
      </c>
      <c r="J36" s="45"/>
    </row>
    <row r="37" spans="1:10" s="19" customFormat="1" ht="90" customHeight="1" thickBot="1" thickTop="1">
      <c r="A37" s="126"/>
      <c r="B37" s="148" t="s">
        <v>69</v>
      </c>
      <c r="C37" s="124"/>
      <c r="D37" s="124"/>
      <c r="E37" s="125"/>
      <c r="F37" s="31"/>
      <c r="G37" s="30"/>
      <c r="H37" s="78">
        <f>+H28-H34</f>
        <v>5.7000000000000005E-06</v>
      </c>
      <c r="J37" s="45"/>
    </row>
    <row r="38" spans="1:10" s="19" customFormat="1" ht="40.5" customHeight="1">
      <c r="A38" s="81"/>
      <c r="B38" s="37"/>
      <c r="C38" s="37"/>
      <c r="D38" s="37"/>
      <c r="E38" s="37"/>
      <c r="F38" s="20"/>
      <c r="G38" s="27"/>
      <c r="H38" s="23" t="s">
        <v>24</v>
      </c>
      <c r="J38" s="45"/>
    </row>
    <row r="39" spans="1:10" s="19" customFormat="1" ht="93" customHeight="1" thickBot="1">
      <c r="A39" s="81"/>
      <c r="B39" s="37"/>
      <c r="C39" s="37"/>
      <c r="D39" s="37"/>
      <c r="E39" s="37"/>
      <c r="F39" s="20"/>
      <c r="G39" s="27"/>
      <c r="H39" s="82" t="s">
        <v>30</v>
      </c>
      <c r="J39" s="45"/>
    </row>
    <row r="40" spans="1:10" s="19" customFormat="1" ht="90" customHeight="1" thickBot="1" thickTop="1">
      <c r="A40" s="118" t="s">
        <v>53</v>
      </c>
      <c r="B40" s="148" t="s">
        <v>71</v>
      </c>
      <c r="C40" s="124"/>
      <c r="D40" s="124"/>
      <c r="E40" s="125"/>
      <c r="F40" s="20"/>
      <c r="G40" s="27"/>
      <c r="H40" s="80">
        <f>(H37/J16)</f>
        <v>0.057</v>
      </c>
      <c r="I40" s="23"/>
      <c r="J40" s="79"/>
    </row>
    <row r="41" spans="1:10" s="19" customFormat="1" ht="51.75" customHeight="1" thickTop="1">
      <c r="A41" s="119"/>
      <c r="B41" s="33"/>
      <c r="C41" s="33"/>
      <c r="D41" s="33"/>
      <c r="E41" s="33"/>
      <c r="F41" s="20"/>
      <c r="G41" s="27"/>
      <c r="H41" s="23" t="s">
        <v>60</v>
      </c>
      <c r="I41" s="23"/>
      <c r="J41" s="79"/>
    </row>
    <row r="42" spans="1:10" s="19" customFormat="1" ht="51.75" customHeight="1" thickBot="1">
      <c r="A42" s="119"/>
      <c r="F42" s="20"/>
      <c r="G42" s="27"/>
      <c r="H42" s="90" t="s">
        <v>46</v>
      </c>
      <c r="I42" s="23"/>
      <c r="J42" s="79"/>
    </row>
    <row r="43" spans="1:10" s="19" customFormat="1" ht="90" customHeight="1" thickBot="1" thickTop="1">
      <c r="A43" s="119"/>
      <c r="B43" s="124" t="s">
        <v>67</v>
      </c>
      <c r="C43" s="124"/>
      <c r="D43" s="124"/>
      <c r="E43" s="125"/>
      <c r="F43" s="20"/>
      <c r="G43" s="27"/>
      <c r="H43" s="21"/>
      <c r="I43" s="23"/>
      <c r="J43" s="79"/>
    </row>
    <row r="44" spans="1:10" s="19" customFormat="1" ht="42" customHeight="1" thickTop="1">
      <c r="A44" s="119"/>
      <c r="B44" s="89"/>
      <c r="C44" s="89"/>
      <c r="D44" s="89"/>
      <c r="E44" s="89"/>
      <c r="F44" s="20"/>
      <c r="G44" s="27"/>
      <c r="H44" s="23" t="s">
        <v>61</v>
      </c>
      <c r="I44" s="23"/>
      <c r="J44" s="79"/>
    </row>
    <row r="45" spans="1:34" s="19" customFormat="1" ht="71.25" customHeight="1" thickBot="1">
      <c r="A45" s="119"/>
      <c r="B45" s="33"/>
      <c r="C45" s="33"/>
      <c r="D45" s="33"/>
      <c r="E45" s="33"/>
      <c r="F45" s="20"/>
      <c r="G45" s="27"/>
      <c r="H45" s="23"/>
      <c r="I45" s="23"/>
      <c r="J45" s="79"/>
      <c r="AE45" s="108">
        <v>0.105</v>
      </c>
      <c r="AF45" s="108">
        <v>0.07</v>
      </c>
      <c r="AG45" s="108">
        <v>0.054</v>
      </c>
      <c r="AH45" s="109"/>
    </row>
    <row r="46" spans="1:10" s="19" customFormat="1" ht="90" customHeight="1" thickBot="1" thickTop="1">
      <c r="A46" s="119"/>
      <c r="B46" s="148" t="s">
        <v>73</v>
      </c>
      <c r="C46" s="124"/>
      <c r="D46" s="124"/>
      <c r="E46" s="125"/>
      <c r="F46" s="20"/>
      <c r="G46" s="27"/>
      <c r="H46" s="100">
        <f>IF(H43&gt;200000,AE45,IF(H43&lt;10000,AG45,AF45))</f>
        <v>0.054</v>
      </c>
      <c r="I46" s="95"/>
      <c r="J46" s="83"/>
    </row>
    <row r="47" spans="1:10" s="19" customFormat="1" ht="45" customHeight="1" thickTop="1">
      <c r="A47" s="119"/>
      <c r="B47" s="89"/>
      <c r="C47" s="89"/>
      <c r="D47" s="89"/>
      <c r="E47" s="89"/>
      <c r="F47" s="20"/>
      <c r="G47" s="27"/>
      <c r="H47" s="96" t="s">
        <v>62</v>
      </c>
      <c r="I47" s="95"/>
      <c r="J47" s="83"/>
    </row>
    <row r="48" spans="1:10" s="19" customFormat="1" ht="12.75" customHeight="1">
      <c r="A48" s="119"/>
      <c r="B48" s="33"/>
      <c r="C48" s="33"/>
      <c r="D48" s="33"/>
      <c r="E48" s="33"/>
      <c r="F48" s="20"/>
      <c r="G48" s="27"/>
      <c r="I48" s="95"/>
      <c r="J48" s="83"/>
    </row>
    <row r="49" spans="1:10" s="19" customFormat="1" ht="55.5" customHeight="1" thickBot="1">
      <c r="A49" s="119"/>
      <c r="H49" s="28" t="s">
        <v>30</v>
      </c>
      <c r="I49" s="84"/>
      <c r="J49" s="85"/>
    </row>
    <row r="50" spans="1:10" s="19" customFormat="1" ht="142.5" customHeight="1" thickBot="1" thickTop="1">
      <c r="A50" s="120"/>
      <c r="B50" s="148" t="s">
        <v>68</v>
      </c>
      <c r="C50" s="124"/>
      <c r="D50" s="124"/>
      <c r="E50" s="125"/>
      <c r="F50" s="20"/>
      <c r="G50" s="27"/>
      <c r="H50" s="78">
        <f>+IF(H46&lt;H40,H46*J16,H37)</f>
        <v>5.4E-06</v>
      </c>
      <c r="I50" s="91"/>
      <c r="J50" s="92"/>
    </row>
    <row r="51" spans="1:10" s="19" customFormat="1" ht="57.75" customHeight="1">
      <c r="A51" s="43"/>
      <c r="B51" s="33"/>
      <c r="C51" s="33"/>
      <c r="D51" s="33"/>
      <c r="E51" s="33"/>
      <c r="F51" s="20"/>
      <c r="G51" s="27"/>
      <c r="H51"/>
      <c r="I51" s="16"/>
      <c r="J51" s="44"/>
    </row>
    <row r="52" spans="1:10" s="19" customFormat="1" ht="51" customHeight="1">
      <c r="A52" s="106"/>
      <c r="B52" s="33"/>
      <c r="C52" s="33"/>
      <c r="D52" s="33"/>
      <c r="E52" s="33"/>
      <c r="F52" s="20"/>
      <c r="G52" s="16"/>
      <c r="I52" s="16"/>
      <c r="J52" s="44"/>
    </row>
    <row r="53" spans="1:10" s="19" customFormat="1" ht="81.75" customHeight="1" thickBot="1">
      <c r="A53" s="107"/>
      <c r="B53" s="33"/>
      <c r="C53" s="33"/>
      <c r="D53" s="33"/>
      <c r="E53" s="33"/>
      <c r="F53" s="20"/>
      <c r="G53" s="16"/>
      <c r="H53" s="28" t="s">
        <v>30</v>
      </c>
      <c r="I53" s="16"/>
      <c r="J53" s="44"/>
    </row>
    <row r="54" spans="1:12" s="19" customFormat="1" ht="90" customHeight="1" thickBot="1" thickTop="1">
      <c r="A54" s="118" t="s">
        <v>54</v>
      </c>
      <c r="B54" s="148" t="s">
        <v>66</v>
      </c>
      <c r="C54" s="124"/>
      <c r="D54" s="124"/>
      <c r="E54" s="125"/>
      <c r="F54" s="31"/>
      <c r="G54" s="45"/>
      <c r="H54" s="46"/>
      <c r="I54" s="16"/>
      <c r="J54" s="47"/>
      <c r="K54" s="111"/>
      <c r="L54" s="112"/>
    </row>
    <row r="55" spans="1:12" s="19" customFormat="1" ht="36.75" customHeight="1" thickTop="1">
      <c r="A55" s="119"/>
      <c r="B55" s="33"/>
      <c r="C55" s="33"/>
      <c r="D55" s="33"/>
      <c r="E55" s="33"/>
      <c r="F55" s="20"/>
      <c r="G55" s="16"/>
      <c r="H55" s="23" t="s">
        <v>27</v>
      </c>
      <c r="I55" s="16"/>
      <c r="J55" s="44"/>
      <c r="K55" s="48"/>
      <c r="L55" s="48"/>
    </row>
    <row r="56" spans="1:12" s="19" customFormat="1" ht="81.75" customHeight="1" thickBot="1">
      <c r="A56" s="119"/>
      <c r="B56" s="33"/>
      <c r="C56" s="33"/>
      <c r="D56" s="33"/>
      <c r="E56" s="33"/>
      <c r="F56" s="20"/>
      <c r="G56" s="16"/>
      <c r="H56" s="28" t="s">
        <v>30</v>
      </c>
      <c r="I56" s="16"/>
      <c r="J56" s="44"/>
      <c r="K56" s="48"/>
      <c r="L56" s="48"/>
    </row>
    <row r="57" spans="1:12" s="19" customFormat="1" ht="90" customHeight="1" thickBot="1" thickTop="1">
      <c r="A57" s="119"/>
      <c r="B57" s="148" t="s">
        <v>65</v>
      </c>
      <c r="C57" s="124"/>
      <c r="D57" s="124"/>
      <c r="E57" s="125"/>
      <c r="F57" s="31"/>
      <c r="G57" s="45"/>
      <c r="H57" s="46"/>
      <c r="I57" s="16"/>
      <c r="J57" s="47"/>
      <c r="K57" s="111"/>
      <c r="L57" s="112"/>
    </row>
    <row r="58" spans="1:12" s="19" customFormat="1" ht="35.25" customHeight="1" thickTop="1">
      <c r="A58" s="119"/>
      <c r="B58" s="33"/>
      <c r="C58" s="33"/>
      <c r="D58" s="33"/>
      <c r="E58" s="33"/>
      <c r="F58" s="20"/>
      <c r="G58" s="16"/>
      <c r="H58" s="49" t="s">
        <v>55</v>
      </c>
      <c r="I58" s="16"/>
      <c r="J58" s="44"/>
      <c r="K58" s="48"/>
      <c r="L58" s="48"/>
    </row>
    <row r="59" spans="1:12" s="19" customFormat="1" ht="81.75" customHeight="1" thickBot="1">
      <c r="A59" s="119"/>
      <c r="B59" s="33"/>
      <c r="C59" s="33"/>
      <c r="D59" s="33"/>
      <c r="E59" s="33"/>
      <c r="F59" s="20"/>
      <c r="G59" s="16"/>
      <c r="H59" s="28" t="s">
        <v>30</v>
      </c>
      <c r="I59" s="16"/>
      <c r="J59" s="44"/>
      <c r="K59" s="50"/>
      <c r="L59" s="50"/>
    </row>
    <row r="60" spans="1:24" s="54" customFormat="1" ht="90" customHeight="1" thickBot="1" thickTop="1">
      <c r="A60" s="126"/>
      <c r="B60" s="148" t="s">
        <v>70</v>
      </c>
      <c r="C60" s="124"/>
      <c r="D60" s="124"/>
      <c r="E60" s="125"/>
      <c r="F60" s="20"/>
      <c r="G60" s="16"/>
      <c r="H60" s="78">
        <f>H50+H54+H57</f>
        <v>5.4E-06</v>
      </c>
      <c r="I60" s="51"/>
      <c r="J60" s="52"/>
      <c r="K60" s="113"/>
      <c r="L60" s="114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10" s="19" customFormat="1" ht="48" customHeight="1" thickTop="1">
      <c r="A61" s="32"/>
      <c r="B61" s="33"/>
      <c r="C61" s="33"/>
      <c r="D61" s="33"/>
      <c r="E61" s="33"/>
      <c r="F61" s="20"/>
      <c r="G61" s="16"/>
      <c r="H61" s="103" t="s">
        <v>56</v>
      </c>
      <c r="I61" s="16"/>
      <c r="J61" s="44"/>
    </row>
    <row r="62" spans="1:24" s="54" customFormat="1" ht="81.75" customHeight="1" thickBot="1">
      <c r="A62" s="81"/>
      <c r="B62" s="89"/>
      <c r="C62" s="89"/>
      <c r="D62" s="89"/>
      <c r="E62" s="89"/>
      <c r="F62" s="20"/>
      <c r="G62" s="16"/>
      <c r="H62" s="28" t="s">
        <v>30</v>
      </c>
      <c r="I62" s="28" t="s">
        <v>32</v>
      </c>
      <c r="J62" s="94" t="s">
        <v>45</v>
      </c>
      <c r="K62" s="93"/>
      <c r="L62" s="9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24" s="54" customFormat="1" ht="90" customHeight="1" thickBot="1" thickTop="1">
      <c r="A63" s="97"/>
      <c r="B63" s="127" t="s">
        <v>51</v>
      </c>
      <c r="C63" s="128"/>
      <c r="D63" s="128"/>
      <c r="E63" s="129"/>
      <c r="F63" s="20"/>
      <c r="G63" s="16"/>
      <c r="H63" s="78">
        <f>+H60</f>
        <v>5.4E-06</v>
      </c>
      <c r="I63" s="78">
        <f>+I28</f>
        <v>1.4000000000000001E-05</v>
      </c>
      <c r="J63" s="78">
        <f>+J28</f>
        <v>1.4000000000000001E-05</v>
      </c>
      <c r="K63" s="93"/>
      <c r="L63" s="9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s="54" customFormat="1" ht="44.25" customHeight="1" thickBot="1" thickTop="1">
      <c r="A64" s="98"/>
      <c r="B64" s="99"/>
      <c r="C64" s="99"/>
      <c r="D64" s="99"/>
      <c r="E64" s="99"/>
      <c r="F64" s="55"/>
      <c r="G64" s="56"/>
      <c r="H64" s="104" t="s">
        <v>57</v>
      </c>
      <c r="I64" s="105" t="s">
        <v>63</v>
      </c>
      <c r="J64" s="57" t="s">
        <v>64</v>
      </c>
      <c r="K64" s="93"/>
      <c r="L64" s="9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10" ht="51" customHeight="1" thickTop="1">
      <c r="A65" s="58"/>
      <c r="B65" s="59"/>
      <c r="C65" s="59"/>
      <c r="D65" s="59"/>
      <c r="E65" s="59"/>
      <c r="F65" s="58"/>
      <c r="G65" s="60"/>
      <c r="H65" s="61"/>
      <c r="I65" s="60"/>
      <c r="J65" s="62"/>
    </row>
    <row r="66" spans="1:10" s="67" customFormat="1" ht="51" customHeight="1" thickBot="1">
      <c r="A66" s="63" t="s">
        <v>25</v>
      </c>
      <c r="B66" s="64"/>
      <c r="C66" s="64"/>
      <c r="D66" s="64"/>
      <c r="E66" s="64"/>
      <c r="F66" s="65"/>
      <c r="G66" s="66"/>
      <c r="H66" s="66"/>
      <c r="I66" s="66"/>
      <c r="J66" s="66"/>
    </row>
    <row r="67" spans="1:10" s="67" customFormat="1" ht="51" customHeight="1" thickBot="1" thickTop="1">
      <c r="A67" s="68" t="s">
        <v>36</v>
      </c>
      <c r="B67" s="64"/>
      <c r="C67" s="64"/>
      <c r="D67" s="64"/>
      <c r="E67" s="64"/>
      <c r="F67" s="65"/>
      <c r="G67" s="66"/>
      <c r="H67" s="69"/>
      <c r="I67" s="66"/>
      <c r="J67" s="66"/>
    </row>
    <row r="68" spans="1:10" s="67" customFormat="1" ht="51" customHeight="1" thickBot="1" thickTop="1">
      <c r="A68" s="68" t="s">
        <v>29</v>
      </c>
      <c r="B68" s="64"/>
      <c r="C68" s="64"/>
      <c r="D68" s="64"/>
      <c r="E68" s="64"/>
      <c r="F68" s="65"/>
      <c r="G68" s="66"/>
      <c r="H68" s="46"/>
      <c r="I68" s="66"/>
      <c r="J68" s="66"/>
    </row>
    <row r="69" spans="1:10" s="67" customFormat="1" ht="51" customHeight="1" thickBot="1" thickTop="1">
      <c r="A69" s="68" t="s">
        <v>26</v>
      </c>
      <c r="B69" s="64"/>
      <c r="C69" s="64"/>
      <c r="D69" s="64"/>
      <c r="E69" s="64"/>
      <c r="F69" s="65"/>
      <c r="G69" s="66"/>
      <c r="H69" s="88"/>
      <c r="I69" s="87"/>
      <c r="J69" s="66"/>
    </row>
    <row r="70" spans="1:8" s="67" customFormat="1" ht="18" customHeight="1" thickTop="1">
      <c r="A70" s="70"/>
      <c r="B70" s="71"/>
      <c r="C70" s="71"/>
      <c r="D70" s="71"/>
      <c r="E70" s="71"/>
      <c r="F70" s="72"/>
      <c r="G70" s="73"/>
      <c r="H70" s="86"/>
    </row>
    <row r="71" spans="1:5" s="67" customFormat="1" ht="34.5" customHeight="1">
      <c r="A71" s="74" t="s">
        <v>28</v>
      </c>
      <c r="B71" s="75"/>
      <c r="C71" s="75"/>
      <c r="D71" s="75"/>
      <c r="E71" s="75"/>
    </row>
    <row r="72" spans="1:10" s="67" customFormat="1" ht="87.75" customHeight="1">
      <c r="A72" s="158" t="s">
        <v>43</v>
      </c>
      <c r="B72" s="158"/>
      <c r="C72" s="158"/>
      <c r="D72" s="158"/>
      <c r="E72" s="158"/>
      <c r="F72" s="158"/>
      <c r="G72" s="158"/>
      <c r="H72" s="158"/>
      <c r="I72" s="158"/>
      <c r="J72" s="158"/>
    </row>
    <row r="73" spans="1:256" s="67" customFormat="1" ht="50.25" customHeight="1">
      <c r="A73" s="158" t="s">
        <v>41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  <c r="IT73" s="158"/>
      <c r="IU73" s="158"/>
      <c r="IV73" s="158"/>
    </row>
    <row r="74" spans="1:256" s="102" customFormat="1" ht="71.25" customHeight="1">
      <c r="A74" s="161" t="s">
        <v>72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</row>
    <row r="75" spans="1:256" s="102" customFormat="1" ht="50.25" customHeight="1">
      <c r="A75" s="158" t="s">
        <v>58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  <c r="IP75" s="158"/>
      <c r="IQ75" s="158"/>
      <c r="IR75" s="158"/>
      <c r="IS75" s="158"/>
      <c r="IT75" s="158"/>
      <c r="IU75" s="158"/>
      <c r="IV75" s="158"/>
    </row>
    <row r="76" spans="1:256" s="102" customFormat="1" ht="50.25" customHeight="1">
      <c r="A76" s="158" t="s">
        <v>59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</row>
    <row r="77" spans="1:10" s="67" customFormat="1" ht="82.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</row>
    <row r="81" ht="51" customHeight="1">
      <c r="A81" s="76"/>
    </row>
  </sheetData>
  <sheetProtection/>
  <mergeCells count="139">
    <mergeCell ref="IQ76:IV76"/>
    <mergeCell ref="GI76:GR76"/>
    <mergeCell ref="GS76:HB76"/>
    <mergeCell ref="HC76:HL76"/>
    <mergeCell ref="HM76:HV76"/>
    <mergeCell ref="HW76:IF76"/>
    <mergeCell ref="IG76:IP76"/>
    <mergeCell ref="EA76:EJ76"/>
    <mergeCell ref="EK76:ET76"/>
    <mergeCell ref="EU76:FD76"/>
    <mergeCell ref="FE76:FN76"/>
    <mergeCell ref="FO76:FX76"/>
    <mergeCell ref="FY76:GH76"/>
    <mergeCell ref="BS76:CB76"/>
    <mergeCell ref="CC76:CL76"/>
    <mergeCell ref="CM76:CV76"/>
    <mergeCell ref="CW76:DF76"/>
    <mergeCell ref="DG76:DP76"/>
    <mergeCell ref="DQ76:DZ76"/>
    <mergeCell ref="HW75:IF75"/>
    <mergeCell ref="IG75:IP75"/>
    <mergeCell ref="IQ75:IV75"/>
    <mergeCell ref="A76:J76"/>
    <mergeCell ref="K76:T76"/>
    <mergeCell ref="U76:AD76"/>
    <mergeCell ref="AE76:AN76"/>
    <mergeCell ref="AO76:AX76"/>
    <mergeCell ref="AY76:BH76"/>
    <mergeCell ref="BI76:BR76"/>
    <mergeCell ref="FO75:FX75"/>
    <mergeCell ref="FY75:GH75"/>
    <mergeCell ref="GI75:GR75"/>
    <mergeCell ref="GS75:HB75"/>
    <mergeCell ref="HC75:HL75"/>
    <mergeCell ref="HM75:HV75"/>
    <mergeCell ref="DG75:DP75"/>
    <mergeCell ref="DQ75:DZ75"/>
    <mergeCell ref="EA75:EJ75"/>
    <mergeCell ref="EK75:ET75"/>
    <mergeCell ref="EU75:FD75"/>
    <mergeCell ref="FE75:FN75"/>
    <mergeCell ref="AY75:BH75"/>
    <mergeCell ref="BI75:BR75"/>
    <mergeCell ref="BS75:CB75"/>
    <mergeCell ref="CC75:CL75"/>
    <mergeCell ref="CM75:CV75"/>
    <mergeCell ref="CW75:DF75"/>
    <mergeCell ref="HC74:HL74"/>
    <mergeCell ref="HM74:HV74"/>
    <mergeCell ref="HW74:IF74"/>
    <mergeCell ref="IG74:IP74"/>
    <mergeCell ref="IQ74:IV74"/>
    <mergeCell ref="A75:J75"/>
    <mergeCell ref="K75:T75"/>
    <mergeCell ref="U75:AD75"/>
    <mergeCell ref="AE75:AN75"/>
    <mergeCell ref="AO75:AX75"/>
    <mergeCell ref="EU74:FD74"/>
    <mergeCell ref="FE74:FN74"/>
    <mergeCell ref="FO74:FX74"/>
    <mergeCell ref="FY74:GH74"/>
    <mergeCell ref="GI74:GR74"/>
    <mergeCell ref="GS74:HB74"/>
    <mergeCell ref="CM74:CV74"/>
    <mergeCell ref="CW74:DF74"/>
    <mergeCell ref="DG74:DP74"/>
    <mergeCell ref="DQ74:DZ74"/>
    <mergeCell ref="EA74:EJ74"/>
    <mergeCell ref="EK74:ET74"/>
    <mergeCell ref="IQ73:IV73"/>
    <mergeCell ref="A74:J74"/>
    <mergeCell ref="K74:T74"/>
    <mergeCell ref="U74:AD74"/>
    <mergeCell ref="AE74:AN74"/>
    <mergeCell ref="AO74:AX74"/>
    <mergeCell ref="AY74:BH74"/>
    <mergeCell ref="BI74:BR74"/>
    <mergeCell ref="BS74:CB74"/>
    <mergeCell ref="CC74:CL74"/>
    <mergeCell ref="GI73:GR73"/>
    <mergeCell ref="GS73:HB73"/>
    <mergeCell ref="HC73:HL73"/>
    <mergeCell ref="HM73:HV73"/>
    <mergeCell ref="HW73:IF73"/>
    <mergeCell ref="IG73:IP73"/>
    <mergeCell ref="EA73:EJ73"/>
    <mergeCell ref="EK73:ET73"/>
    <mergeCell ref="EU73:FD73"/>
    <mergeCell ref="FE73:FN73"/>
    <mergeCell ref="FO73:FX73"/>
    <mergeCell ref="FY73:GH73"/>
    <mergeCell ref="BS73:CB73"/>
    <mergeCell ref="CC73:CL73"/>
    <mergeCell ref="CM73:CV73"/>
    <mergeCell ref="CW73:DF73"/>
    <mergeCell ref="DG73:DP73"/>
    <mergeCell ref="DQ73:DZ73"/>
    <mergeCell ref="K73:T73"/>
    <mergeCell ref="U73:AD73"/>
    <mergeCell ref="AE73:AN73"/>
    <mergeCell ref="AO73:AX73"/>
    <mergeCell ref="AY73:BH73"/>
    <mergeCell ref="BI73:BR73"/>
    <mergeCell ref="A13:A22"/>
    <mergeCell ref="A9:J10"/>
    <mergeCell ref="B16:E16"/>
    <mergeCell ref="A73:J73"/>
    <mergeCell ref="A72:J72"/>
    <mergeCell ref="A25:A28"/>
    <mergeCell ref="B25:E25"/>
    <mergeCell ref="B31:E31"/>
    <mergeCell ref="I34:J34"/>
    <mergeCell ref="B60:E60"/>
    <mergeCell ref="B57:E57"/>
    <mergeCell ref="B54:E54"/>
    <mergeCell ref="B28:E28"/>
    <mergeCell ref="B37:E37"/>
    <mergeCell ref="B50:E50"/>
    <mergeCell ref="B46:E46"/>
    <mergeCell ref="B63:E63"/>
    <mergeCell ref="A1:J1"/>
    <mergeCell ref="A2:J2"/>
    <mergeCell ref="A3:J3"/>
    <mergeCell ref="A4:J4"/>
    <mergeCell ref="A5:J5"/>
    <mergeCell ref="A7:J7"/>
    <mergeCell ref="B8:J8"/>
    <mergeCell ref="B22:E22"/>
    <mergeCell ref="B40:E40"/>
    <mergeCell ref="K54:L54"/>
    <mergeCell ref="K57:L57"/>
    <mergeCell ref="K60:L60"/>
    <mergeCell ref="B34:E34"/>
    <mergeCell ref="A40:A50"/>
    <mergeCell ref="B13:E13"/>
    <mergeCell ref="B43:E43"/>
    <mergeCell ref="B19:E19"/>
    <mergeCell ref="A54:A60"/>
    <mergeCell ref="A31:A37"/>
  </mergeCells>
  <printOptions horizontalCentered="1"/>
  <pageMargins left="0" right="0" top="0.2755905511811024" bottom="0.2755905511811024" header="0.7874015748031497" footer="0.7874015748031497"/>
  <pageSetup fitToHeight="3" horizontalDpi="300" verticalDpi="300" orientation="portrait" paperSize="9" scale="28" r:id="rId2"/>
  <rowBreaks count="2" manualBreakCount="2">
    <brk id="38" max="9" man="1"/>
    <brk id="7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l.castaldi</dc:creator>
  <cp:keywords/>
  <dc:description/>
  <cp:lastModifiedBy>Consip SpA</cp:lastModifiedBy>
  <cp:lastPrinted>2011-04-05T13:43:44Z</cp:lastPrinted>
  <dcterms:created xsi:type="dcterms:W3CDTF">2010-12-03T09:34:17Z</dcterms:created>
  <dcterms:modified xsi:type="dcterms:W3CDTF">2011-04-06T13:24:02Z</dcterms:modified>
  <cp:category/>
  <cp:version/>
  <cp:contentType/>
  <cp:contentStatus/>
</cp:coreProperties>
</file>