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U:\03-Ex SeSD\04-Gruppi di lavoro Progetti\BILANCIO DI GENERE\INDICATORI personale amministrazioni centrali\Esercizio 2017\Appendice statistica\"/>
    </mc:Choice>
  </mc:AlternateContent>
  <bookViews>
    <workbookView xWindow="0" yWindow="0" windowWidth="23040" windowHeight="8616"/>
  </bookViews>
  <sheets>
    <sheet name="Nota" sheetId="2" r:id="rId1"/>
    <sheet name="Indice" sheetId="20" r:id="rId2"/>
    <sheet name="Personale stabile" sheetId="29" r:id="rId3"/>
    <sheet name="Personale stabile_metadati" sheetId="1" r:id="rId4"/>
    <sheet name="Personale dirigente" sheetId="40" r:id="rId5"/>
    <sheet name="Personale dirigente metadati" sheetId="13" r:id="rId6"/>
    <sheet name="Dirigenti prima fascia" sheetId="42" r:id="rId7"/>
    <sheet name="Dirigenti prima fascia_metadati" sheetId="23" r:id="rId8"/>
    <sheet name="Turnover" sheetId="76" r:id="rId9"/>
    <sheet name="Turnover_metadati" sheetId="17" r:id="rId10"/>
    <sheet name="Scuola dell'obbligo" sheetId="44" r:id="rId11"/>
    <sheet name="Scuola dell'obbligo metadati" sheetId="3" r:id="rId12"/>
    <sheet name="Post lauream" sheetId="45" r:id="rId13"/>
    <sheet name="Post lauream metadati" sheetId="24" r:id="rId14"/>
    <sheet name="% giorni di formazione" sheetId="72" r:id="rId15"/>
    <sheet name="% giorni di formazione metadati" sheetId="73" r:id="rId16"/>
    <sheet name="giorni medi di formazione" sheetId="74" r:id="rId17"/>
    <sheet name="giorni medi formazione metadi" sheetId="75" r:id="rId18"/>
    <sheet name="Formazione" sheetId="46" r:id="rId19"/>
    <sheet name="Formazione metadati" sheetId="8" r:id="rId20"/>
    <sheet name="incidenza part time" sheetId="48" r:id="rId21"/>
    <sheet name="incidenza part time metadati" sheetId="6" r:id="rId22"/>
    <sheet name="part-time" sheetId="67" r:id="rId23"/>
    <sheet name="part time metadati" sheetId="69" r:id="rId24"/>
    <sheet name="part time neomadri" sheetId="55" r:id="rId25"/>
    <sheet name="part time neomadri metadati" sheetId="15" r:id="rId26"/>
    <sheet name="assenze medie" sheetId="63" r:id="rId27"/>
    <sheet name="assenze medie metadati" sheetId="7" r:id="rId28"/>
    <sheet name="paternità e maternità" sheetId="56" r:id="rId29"/>
    <sheet name="Paternità e maternità metadati" sheetId="16" r:id="rId30"/>
    <sheet name="N. lavoratori in congedo parent" sheetId="70" r:id="rId31"/>
    <sheet name="Giorni congedi parentali" sheetId="52" r:id="rId32"/>
    <sheet name="N.medio giorni conged.parent" sheetId="71" r:id="rId33"/>
    <sheet name="congedi parentali metadati" sheetId="26" r:id="rId34"/>
    <sheet name="lavoro straordinario" sheetId="61" r:id="rId35"/>
    <sheet name="lavoro straordinar metadati " sheetId="64" r:id="rId36"/>
    <sheet name="dimissioni con pensione" sheetId="65" r:id="rId37"/>
    <sheet name="dimiss. con pensione metadati" sheetId="66" r:id="rId38"/>
  </sheets>
  <definedNames>
    <definedName name="_xlnm._FilterDatabase" localSheetId="14" hidden="1">'% giorni di formazione'!$A$7:$V$46</definedName>
    <definedName name="_xlnm._FilterDatabase" localSheetId="26" hidden="1">'assenze medie'!$A$7:$V$46</definedName>
    <definedName name="_xlnm._FilterDatabase" localSheetId="36" hidden="1">'dimissioni con pensione'!$A$7:$V$41</definedName>
    <definedName name="_xlnm._FilterDatabase" localSheetId="16" hidden="1">'giorni medi di formazione'!$A$7:$V$46</definedName>
    <definedName name="_xlnm._FilterDatabase" localSheetId="20" hidden="1">'incidenza part time'!$A$7:$V$30</definedName>
    <definedName name="_xlnm._FilterDatabase" localSheetId="2" hidden="1">'Personale stabile'!$A$7:$V$41</definedName>
    <definedName name="_xlnm._FilterDatabase" localSheetId="8" hidden="1">Turnover!$A$7:$W$39</definedName>
    <definedName name="_xlnm.Print_Area" localSheetId="14">'% giorni di formazione'!$A$1:$V$50</definedName>
    <definedName name="_xlnm.Print_Area" localSheetId="26">'assenze medie'!$A$1:$T$50</definedName>
    <definedName name="_xlnm.Print_Area" localSheetId="36">'dimissioni con pensione'!$A$1:$V$40</definedName>
    <definedName name="_xlnm.Print_Area" localSheetId="6">'Dirigenti prima fascia'!$A$1:$V$24</definedName>
    <definedName name="_xlnm.Print_Area" localSheetId="7">'Dirigenti prima fascia_metadati'!$A$1:$B$9</definedName>
    <definedName name="_xlnm.Print_Area" localSheetId="18">Formazione!$A$1:$V$3</definedName>
    <definedName name="_xlnm.Print_Area" localSheetId="16">'giorni medi di formazione'!$A$1:$V$51</definedName>
    <definedName name="_xlnm.Print_Area" localSheetId="20">'incidenza part time'!$A$1:$V$32</definedName>
    <definedName name="_xlnm.Print_Area" localSheetId="21">'incidenza part time metadati'!$A$1:$B$9</definedName>
    <definedName name="_xlnm.Print_Area" localSheetId="1">Indice!$A$1:$F$20</definedName>
    <definedName name="_xlnm.Print_Area" localSheetId="34">'lavoro straordinario'!$A$1:$L$35</definedName>
    <definedName name="_xlnm.Print_Area" localSheetId="0">Nota!$A$1:$A$3</definedName>
    <definedName name="_xlnm.Print_Area" localSheetId="4">'Personale dirigente'!$A$1:$V$23</definedName>
    <definedName name="_xlnm.Print_Area" localSheetId="5">'Personale dirigente metadati'!$A$1:$B$9</definedName>
    <definedName name="_xlnm.Print_Area" localSheetId="2">'Personale stabile'!$A$1:$V$44</definedName>
    <definedName name="_xlnm.Print_Area" localSheetId="3">'Personale stabile_metadati'!$A$1:$B$9</definedName>
    <definedName name="_xlnm.Print_Area" localSheetId="12">'Post lauream'!$A$1:$V$23</definedName>
    <definedName name="_xlnm.Print_Area" localSheetId="13">'Post lauream metadati'!$A$1:$B$10</definedName>
    <definedName name="_xlnm.Print_Area" localSheetId="10">'Scuola dell''obbligo'!$A$1:$V$24</definedName>
    <definedName name="_xlnm.Print_Area" localSheetId="11">'Scuola dell''obbligo metadati'!$A$1:$B$9</definedName>
    <definedName name="_xlnm.Print_Area" localSheetId="8">Turnover!$A$1:$V$42</definedName>
    <definedName name="_xlnm.Print_Area" localSheetId="9">Turnover_metadati!$A$1:$B$9</definedName>
  </definedNames>
  <calcPr calcId="162913"/>
</workbook>
</file>

<file path=xl/calcChain.xml><?xml version="1.0" encoding="utf-8"?>
<calcChain xmlns="http://schemas.openxmlformats.org/spreadsheetml/2006/main">
  <c r="G22" i="70" l="1"/>
  <c r="F22" i="70"/>
  <c r="E22" i="70"/>
  <c r="D22" i="70"/>
  <c r="C22" i="70"/>
  <c r="B22" i="70"/>
  <c r="G17" i="70"/>
  <c r="F17" i="70"/>
  <c r="E17" i="70"/>
  <c r="D17" i="70"/>
  <c r="C17" i="70"/>
  <c r="B17" i="70"/>
  <c r="G10" i="70"/>
  <c r="G29" i="70" s="1"/>
  <c r="F10" i="70"/>
  <c r="E10" i="70"/>
  <c r="D10" i="70"/>
  <c r="D29" i="70" s="1"/>
  <c r="C10" i="70"/>
  <c r="C29" i="70" s="1"/>
  <c r="B10" i="70"/>
  <c r="B29" i="70" s="1"/>
  <c r="G23" i="52"/>
  <c r="F23" i="52"/>
  <c r="E23" i="52"/>
  <c r="D23" i="52"/>
  <c r="C23" i="52"/>
  <c r="B23" i="52"/>
  <c r="G18" i="52"/>
  <c r="F18" i="52"/>
  <c r="E18" i="52"/>
  <c r="D18" i="52"/>
  <c r="C18" i="52"/>
  <c r="B18" i="52"/>
  <c r="G11" i="52"/>
  <c r="F11" i="52"/>
  <c r="F30" i="52" s="1"/>
  <c r="E11" i="52"/>
  <c r="E30" i="52" s="1"/>
  <c r="D11" i="52"/>
  <c r="D30" i="52" s="1"/>
  <c r="C11" i="52"/>
  <c r="B11" i="52"/>
  <c r="M24" i="56"/>
  <c r="L24" i="56"/>
  <c r="K24" i="56"/>
  <c r="J24" i="56"/>
  <c r="I24" i="56"/>
  <c r="H24" i="56"/>
  <c r="G24" i="56"/>
  <c r="F24" i="56"/>
  <c r="E24" i="56"/>
  <c r="D24" i="56"/>
  <c r="C24" i="56"/>
  <c r="B24" i="56"/>
  <c r="L19" i="56"/>
  <c r="J19" i="56"/>
  <c r="F19" i="56"/>
  <c r="B19" i="56"/>
  <c r="L12" i="56"/>
  <c r="J12" i="56"/>
  <c r="H12" i="56"/>
  <c r="H31" i="56" s="1"/>
  <c r="F12" i="56"/>
  <c r="F31" i="56" s="1"/>
  <c r="D12" i="56"/>
  <c r="D31" i="56" s="1"/>
  <c r="B12" i="56"/>
  <c r="J23" i="55"/>
  <c r="K23" i="55" s="1"/>
  <c r="I23" i="55"/>
  <c r="F23" i="55"/>
  <c r="D23" i="55"/>
  <c r="C23" i="55"/>
  <c r="K21" i="55"/>
  <c r="E21" i="55"/>
  <c r="J18" i="55"/>
  <c r="I18" i="55"/>
  <c r="G18" i="55"/>
  <c r="F18" i="55"/>
  <c r="D18" i="55"/>
  <c r="C18" i="55"/>
  <c r="J11" i="55"/>
  <c r="J30" i="55" s="1"/>
  <c r="I11" i="55"/>
  <c r="I30" i="55" s="1"/>
  <c r="G11" i="55"/>
  <c r="G30" i="55" s="1"/>
  <c r="F11" i="55"/>
  <c r="D11" i="55"/>
  <c r="D30" i="55" s="1"/>
  <c r="C11" i="55"/>
  <c r="C30" i="55" s="1"/>
  <c r="G30" i="52" l="1"/>
  <c r="E29" i="70"/>
  <c r="K30" i="55"/>
  <c r="E18" i="55"/>
  <c r="E23" i="55"/>
  <c r="J31" i="56"/>
  <c r="F29" i="70"/>
  <c r="L31" i="56"/>
  <c r="E30" i="55"/>
  <c r="H18" i="55"/>
  <c r="B30" i="52"/>
  <c r="F30" i="55"/>
  <c r="C30" i="52"/>
  <c r="H30" i="55"/>
  <c r="K18" i="55"/>
  <c r="B31" i="56"/>
</calcChain>
</file>

<file path=xl/sharedStrings.xml><?xml version="1.0" encoding="utf-8"?>
<sst xmlns="http://schemas.openxmlformats.org/spreadsheetml/2006/main" count="2651" uniqueCount="319">
  <si>
    <t>INDICATORE</t>
  </si>
  <si>
    <t>DESCRIZIONE INDICATORE</t>
  </si>
  <si>
    <t>UNITA' DI MISURA</t>
  </si>
  <si>
    <t>FINALITA' DELL'INDICATORE</t>
  </si>
  <si>
    <t>MODALITA' DI CALCOLO</t>
  </si>
  <si>
    <t>FONTE</t>
  </si>
  <si>
    <t>LINK</t>
  </si>
  <si>
    <t>Numero di donne con contratto stabile / numero totale di unità con contratto stabile * 100</t>
  </si>
  <si>
    <t>http://www.contoannuale.tesoro.it</t>
  </si>
  <si>
    <t>L'indicatore può rivelare eventuali asimmetrie di genere nelle opportunità di crescita professionale a disposizione dei dipendenti.</t>
  </si>
  <si>
    <t>Numero di giorni di permesso usufruiti dalle donne (o dagli uomini) nell'anno solare / numero totale di donne (o di uomini) dipendenti dalle Amministrazioni di riferimento.</t>
  </si>
  <si>
    <t>Definire eventuali differenze nel grado di qualificazione che in media le donne e gli uomini hanno negli uffici pubblici</t>
  </si>
  <si>
    <t>Numero di donne (uomini) con contratto part time / numero totale di donne (uomini) nell'Amministrazione di riferimento* 100</t>
  </si>
  <si>
    <t xml:space="preserve">Numero di donne (e di uomini) con un dottorato di ricerca o una specializzazione post lauream / totale personale dirigente donne (uomini)*100  </t>
  </si>
  <si>
    <t xml:space="preserve">Numero di donne neo-madri che optano per il lavoro a tempo parziale / totale neo madri*100  </t>
  </si>
  <si>
    <t>AMBITO</t>
  </si>
  <si>
    <t>LINK SCHEDA INDICATORE</t>
  </si>
  <si>
    <t>ULTIMO DATO DISPONIBILE</t>
  </si>
  <si>
    <t>FREQUENZA PUBBLICAZIONE</t>
  </si>
  <si>
    <t>TURN OVER</t>
  </si>
  <si>
    <t>CONCILIAZIONE VITA LAVORO</t>
  </si>
  <si>
    <t>FORMAZIONE</t>
  </si>
  <si>
    <t>COMPOSIZIONE DEL PERSONALE</t>
  </si>
  <si>
    <t>Personale stabile per genere</t>
  </si>
  <si>
    <t>Conto Annuale (Database composizione personale e conciliazione vita lavoro)</t>
  </si>
  <si>
    <t>Personale dirigente del comparto Ministeri e Presidenza del Consiglio dei Ministri per genere</t>
  </si>
  <si>
    <t>Personale dirigente di prima fascia del comparto Ministeri e Presidenza del Consiglio dei Ministri per genere</t>
  </si>
  <si>
    <t>ANNI ANALIZZATI</t>
  </si>
  <si>
    <t>TITOLI DI STUDIO</t>
  </si>
  <si>
    <t>Totale donne neo-assunte/Numero donne cessate dal lavoro nel periodo di riferimento</t>
  </si>
  <si>
    <t>Scuola dell''obbligo'!A1</t>
  </si>
  <si>
    <t xml:space="preserve">Incidenza del personale non dirigente del comparto Ministeri e Presidenza del Consiglio dei Ministri senza titoli ulteriori rispetto alla scuola dell’obbligo, per genere. </t>
  </si>
  <si>
    <t>Numero di donne (e di uomini) non dirigenti con la licenza media superiore / numero totale di donne (o uomini) non dirigenti*100</t>
  </si>
  <si>
    <t>Post lauream'!A1</t>
  </si>
  <si>
    <t>Incidenza del lavoro part-time per genere</t>
  </si>
  <si>
    <t>Incidenza delle neo-madri che hanno optato per il part time</t>
  </si>
  <si>
    <t xml:space="preserve">Giorni medi di assenza per genere </t>
  </si>
  <si>
    <t>Giorni di assenza per maternità obbligatoria e per paternità in sostituzione del congedo di maternità</t>
  </si>
  <si>
    <t xml:space="preserve">Numero di giorni </t>
  </si>
  <si>
    <t xml:space="preserve">Giorni totali di assenza per congedi parentali, per genere. </t>
  </si>
  <si>
    <t>Fonte</t>
  </si>
  <si>
    <t xml:space="preserve">ANNI </t>
  </si>
  <si>
    <t>Indicatore</t>
  </si>
  <si>
    <t>Descrizione indicatore</t>
  </si>
  <si>
    <t>Amministrazione</t>
  </si>
  <si>
    <t>Ambito</t>
  </si>
  <si>
    <t>Composizione del personale</t>
  </si>
  <si>
    <t>Conto Annuale</t>
  </si>
  <si>
    <t>Comparto</t>
  </si>
  <si>
    <t>PRESIDENZA DEL CONSIGLIO DEI MINISTRI</t>
  </si>
  <si>
    <t>PRESIDENZA CONSIGLIO MINISTRI</t>
  </si>
  <si>
    <t>MINISTERO DELL'ECONOMIA E DELLE FINANZE</t>
  </si>
  <si>
    <t>CORPI DI POLIZIA</t>
  </si>
  <si>
    <t>MINISTERO DELLO SVILUPPO ECONOMICO</t>
  </si>
  <si>
    <t>ENTI DI RICERCA</t>
  </si>
  <si>
    <t>MINISTERI</t>
  </si>
  <si>
    <t>MINISTERO DEL LAVORO E DELLE POLITICHE SOCIALI</t>
  </si>
  <si>
    <t>MINISTERO DELLA GIUSTIZIA</t>
  </si>
  <si>
    <t>CARRIERA PENITENZIARIA</t>
  </si>
  <si>
    <t>MAGISTRATURA</t>
  </si>
  <si>
    <t>MINISTERO DEGLI AFFARI ESTERI E DELLA COOPERAZIONE INTERNAZIONALE</t>
  </si>
  <si>
    <t>CARRIERA DIPLOMATICA</t>
  </si>
  <si>
    <t>SCUOLA</t>
  </si>
  <si>
    <t>MINISTERO DELL'ISTRUZIONE, DELL'UNIVERSITA' E DELLA RICERCA</t>
  </si>
  <si>
    <t>ISTITUTI DI FORMAZIONE ARTISTICO MUSICALE</t>
  </si>
  <si>
    <t>MINISTERO DELL'INTERNO</t>
  </si>
  <si>
    <t>CARRIERA PREFETTIZIA</t>
  </si>
  <si>
    <t>VIGILI DEL FUOCO</t>
  </si>
  <si>
    <t>MINISTERO DELL'AMBIENTE E DELLA TUTELA DEL TERRITORIO E DEL MARE</t>
  </si>
  <si>
    <t>MINISTERO DELLE INFRASTRUTTURE E DEI TRASPORTI</t>
  </si>
  <si>
    <t>FORZE ARMATE</t>
  </si>
  <si>
    <t>MINISTERO DELLA DIFESA</t>
  </si>
  <si>
    <t>MINISTERO DELLE POLITICHE AGRICOLE ALIMENTARI E FORESTALI</t>
  </si>
  <si>
    <t>MINISTERO DEI BENI E DELLE ATTIVITA' CULTURALI E DEL TURISMO</t>
  </si>
  <si>
    <t>MINISTERO DELLA SALUTE</t>
  </si>
  <si>
    <t>ANNI /GENERE</t>
  </si>
  <si>
    <t>-</t>
  </si>
  <si>
    <t>IST. FORM.NE ART.CO MUS.LE</t>
  </si>
  <si>
    <t>Turnover</t>
  </si>
  <si>
    <r>
      <t xml:space="preserve">Tasso di compensazione del </t>
    </r>
    <r>
      <rPr>
        <b/>
        <i/>
        <sz val="12"/>
        <color theme="0"/>
        <rFont val="Calibri"/>
        <family val="2"/>
        <scheme val="minor"/>
      </rPr>
      <t>turnover</t>
    </r>
    <r>
      <rPr>
        <b/>
        <sz val="12"/>
        <color theme="0"/>
        <rFont val="Calibri"/>
        <family val="2"/>
        <scheme val="minor"/>
      </rPr>
      <t xml:space="preserve"> per genere.</t>
    </r>
  </si>
  <si>
    <t>Titoli di studio</t>
  </si>
  <si>
    <t xml:space="preserve">Quota di donne (e di uomini) che hanno un titolo di studi non superiore alla scuola dell'obbligo, rispetto al totale delle donne (e degli uomini) che fanno parte del personale non dirigente dei comparti Ministeri e Presidenza del Consiglio. Valori percentuali
</t>
  </si>
  <si>
    <t>Formazione</t>
  </si>
  <si>
    <t>TOTALE</t>
  </si>
  <si>
    <t>Conciliazione vita lavoro</t>
  </si>
  <si>
    <t xml:space="preserve">Quota di donne (di uomini) con contratto part time rispetto al totale delle donne (degli uomini) alle dipendenze delle Amministrazioni centrali dello Stato.  Valori percentuali.
</t>
  </si>
  <si>
    <t>TOTALE dei dati disponibili</t>
  </si>
  <si>
    <t>Numero neomadri</t>
  </si>
  <si>
    <r>
      <t xml:space="preserve">Numero neomadri in 
</t>
    </r>
    <r>
      <rPr>
        <b/>
        <i/>
        <sz val="12"/>
        <color theme="0"/>
        <rFont val="Calibri"/>
        <family val="2"/>
        <scheme val="minor"/>
      </rPr>
      <t>part time</t>
    </r>
  </si>
  <si>
    <r>
      <t xml:space="preserve">%  Neomadri in
 </t>
    </r>
    <r>
      <rPr>
        <b/>
        <i/>
        <sz val="12"/>
        <color theme="0"/>
        <rFont val="Calibri"/>
        <family val="2"/>
        <scheme val="minor"/>
      </rPr>
      <t>part time</t>
    </r>
  </si>
  <si>
    <t>Quota di donne neo-madri che optano per il lavoro a tempo parziale rispetto al totale delle donne neomadri.
Le neo madri sono definite in concordanza con quanto stabilito dall' indagine Istat sulle nascite e sulle madri. Vengono quindi considerate neo-madri le donne i cui figli sono stati iscritti all'anagrafe nei due anni precedenti all'esercizio di riferimento.  Valori percentuali.</t>
  </si>
  <si>
    <t>Maternità</t>
  </si>
  <si>
    <t>Paternità</t>
  </si>
  <si>
    <t>Numero di giorni per congedi maternità obbligatoria e per paternità in sostituzione del congedo di maternità</t>
  </si>
  <si>
    <t>Informazioni comunicate dalle singole amministrazioni a partire dal questionario sulle politiche per il personale</t>
  </si>
  <si>
    <t>Numero di giorni per congedi parentali fruiti dai dipendenti uomo e donna.</t>
  </si>
  <si>
    <t>Conto Annuale RGS</t>
  </si>
  <si>
    <t>Informazioni comunicate dalle singole amministrazioni a partire dal questionario sulle politiche per il personale (Allegato 1 alla circolare 15/2018)</t>
  </si>
  <si>
    <t>Quota di donne (di uomini) dirigenti rispetto al Personale dirigente  che lavora nelle Amministrazioni di riferimento.  Valori percentuali</t>
  </si>
  <si>
    <t>Incidenza del lavoro straordinario</t>
  </si>
  <si>
    <t>Incienza delle dimissioni con diritto di pensione</t>
  </si>
  <si>
    <t>Incidenza del lavoro straordinario per genere</t>
  </si>
  <si>
    <t xml:space="preserve">MINISTERO DELL'ECONOMIA E DELLE FINANZE </t>
  </si>
  <si>
    <t>ANNI/GENERE</t>
  </si>
  <si>
    <t>NoiPA</t>
  </si>
  <si>
    <t>Incidenza del lavoro straordinario per genre</t>
  </si>
  <si>
    <t>anni 2013 - 2017</t>
  </si>
  <si>
    <t>FREQUENZA E RITARDO DI PUBBLICAZIONE</t>
  </si>
  <si>
    <t>Retribuzione media espressa in unità di euro</t>
  </si>
  <si>
    <t>Retribuzione per straordinari percepita complessivamente dalle donne (dagli uomini) nell'anno di riferimento/numero totale  di donne (di uomini) che risultano aver percepito retribuzioni per lavoro straordinario nell'anno di riferimento.</t>
  </si>
  <si>
    <r>
      <t xml:space="preserve">L'indicatore cerca di mettere in luce eventuali asimmetrie di genere nella quantità di lavoro straordinario che è erogata rispettivamente da donne e uomini. Le retribuzioni sono usate come </t>
    </r>
    <r>
      <rPr>
        <i/>
        <sz val="14"/>
        <rFont val="Calibri"/>
        <family val="2"/>
        <scheme val="minor"/>
      </rPr>
      <t>proxy</t>
    </r>
    <r>
      <rPr>
        <sz val="14"/>
        <rFont val="Calibri"/>
        <family val="2"/>
        <scheme val="minor"/>
      </rPr>
      <t xml:space="preserve"> per stimare l'ammontare di lavoro straordinario prestato dai dipendenti. Le asimmetrie riscontrate possono essere indicative di problematiche connesse alla conciliazione della vita professionale con le esigenze del lavoro familiare e domestico.</t>
    </r>
  </si>
  <si>
    <t xml:space="preserve">Retribuzione media annua per straordinari percepita dalle donne e dagli uomini che effettuano lavoro straordinario. Vengono considerati tutti gli straordinari percepiti nell'anno, indipendnetmente dall'anno di competenza cui si riferiscono (sono quindi ricompresi gli arretrati per competenze relative ad annualità precedenti). </t>
  </si>
  <si>
    <t xml:space="preserve">Retribuzione totale per straordinari percepita dalle donne e dagli uomini, rapportata al numero di donne e di uomini che effettuano straordinari. Gli importi considerati si riferiscono agli straordinati erogati nell'anno  tramite il sistema del cedolino unico (comprensivi anche dei pagamenti degli arretrati relativi ad annualità precedenti). </t>
  </si>
  <si>
    <t>Incidenza delle cessazioni con diritto di pensione sul totale delle cessazioni che riguardano rispettivamente il personale maschile e femminile</t>
  </si>
  <si>
    <t>Incidenza delle dimissioni con diritto di pensione</t>
  </si>
  <si>
    <t>Conto annuale RGS</t>
  </si>
  <si>
    <t>Valori percentuali</t>
  </si>
  <si>
    <t>Frequenza di pubblicazione annuale con ritardo di pubblicazione di circa 12 mesi.</t>
  </si>
  <si>
    <t>Incidenza delle cessazioni con diritto di pensione sul totale delle cessazioni che riguardano rispettivamente il personale maschile e femminile. Le cessazioni con diritto di pensione sono individuate a partire dalle causali di cessazione individuate dal Conto annuale RGS.</t>
  </si>
  <si>
    <t>Totale cessazioni femminili (maschili) con diritto di pensione / totale cessazione femminili (maschili) x 100</t>
  </si>
  <si>
    <t xml:space="preserve">Le cessazioni con diritto di pensione riguardano gli individui che escono anticipatamente dal mondo del lavoro avendo maturato i requisiti pensionistici (requisiti anagrafici e contributivi per la "pensione di anzianità" fino al 2011; requisiti solo contribitivi per la "pesione anticipata" dopo il 2011).  L'uscita anticipata dal mondo del lavoro può derivare anche dalla necessità di contribuire più intensamente al lavoro domestico e familiare, quindi, una maggiore incidenza di questa tipologia di cessazione può rivelare l'esistenza di problematiche connesse alla conciliazione vita-lavoro. </t>
  </si>
  <si>
    <t xml:space="preserve">Numero di giorni di congedo </t>
  </si>
  <si>
    <t>Frequenza di pubblicazione annuale con ritardo di circa 7 mesi (in concomitanza con la pubblicazione della relazione sul bilancio di genere)</t>
  </si>
  <si>
    <t xml:space="preserve">L'indicatore consente di valutare il grado di asimmetria di genere nel lavoro familiare non retribuito, infatti,  l'attività di cura dei figli è tradizionalmente svolta dalle donne che per questo motivo usufruiscono più frequentemente di questo tipo di congedi. L'incremento del numero dei congedi parentali fruiti dagli uomini si riflette indirettamente in una più equa distribuzione delle responsabilità familiari e quindi in un miglioramento della condizione delle madri. </t>
  </si>
  <si>
    <t xml:space="preserve">Conteggio numero di giorni </t>
  </si>
  <si>
    <r>
      <t xml:space="preserve">Numero medio di giorni di assenza dal lavoro di cui usufruiscono rispettivamente gli uomini e le donne per motivi familiari e personali o per necessità di cura e di assistenza.
</t>
    </r>
    <r>
      <rPr>
        <u/>
        <sz val="14"/>
        <rFont val="Calibri"/>
        <family val="2"/>
        <scheme val="minor"/>
      </rPr>
      <t>Sono state selezionate le seguenti causali di assenza all'interno del Conto annuale RGS:  010 - congedi retribuiti ai sensi dell'art.42 del D.Lgs. 151/2001, PR4 - Legge 104/1992, PR5 - maternità, congedo parentale, malattia figlio)</t>
    </r>
    <r>
      <rPr>
        <sz val="14"/>
        <color theme="1"/>
        <rFont val="Calibri"/>
        <family val="2"/>
        <scheme val="minor"/>
      </rPr>
      <t xml:space="preserve">
L'analisi è ulteriormente articolabile, sia per il personale amministrativo del comparto Ministeri (analisi per singolo Ministero) che per il personale dei comparti centrali specifici come la scuola, le forze dell'ordine e la magistratura.</t>
    </r>
  </si>
  <si>
    <t xml:space="preserve">L'indicatore può assumere diversi significati a seconda della tipologia di permesso cui si fa riferimento. Ad esempio, le asimmetrie nelle assenze per far fronte alla cura dei famigliari possono riflettere un diverso ruolo sociale che ancora viene attribuito alle donne e agli uomini. </t>
  </si>
  <si>
    <t>Pubblicazione annuale con ritardo di circa 12 mesi.</t>
  </si>
  <si>
    <t xml:space="preserve">Numero medio di giorni di assenza dal lavoro di cui usufruiscono rispettivamente gli uomini e le donne per provvedere alle esigenze connesse all'assistenza e alla cura dei familiari.
</t>
  </si>
  <si>
    <t>Quota di donne neo-madri che optano per il lavoro a tempo parziale rispetto al totale delle donne neomadri.
Le neo madri sono definite in concordanza con quanto stabilito dall' indagine Istat sulle nascite e sulle madri. Vengono quindi considerate neo-madri le donne i cui figli sono stati iscritti all'anagrafe nei due anni precedenti all'esercizio di riferimento. (https://www.istat.it/it/files/2014/06/met_norme_06_28_indagine_campionaria_nascite.pdf)</t>
  </si>
  <si>
    <t>Informazioni comunicate dalle singole amministrazioni a partire dal questionario sulle politiche per il personale (Allegato 1 alla circolare RGS 15/2018)</t>
  </si>
  <si>
    <t xml:space="preserve">Numero medio di giorni </t>
  </si>
  <si>
    <t xml:space="preserve">Quota di donne (di uomini) con contratto part time rispetto al totale delle donne (degli uomini) alle dipendenze delle Amministrazioni centrali dello Stato. Vengono considerati i soli comparti che prevedono l'utilizzo del part time (I comparti indicati dall'articolo 3 del Decreto Legislativo 30 marzo 2001, n. 165, esclusi dallo statuto normativo generale proprio del pubblico impiego contrattualizzato, non prevedo l'istituto del part time)
L'indicatore misura le "teste" al 31.12 dell'anno di riferimento.  </t>
  </si>
  <si>
    <t xml:space="preserve">Valori percentuali </t>
  </si>
  <si>
    <t>Indicare la diversa propensione al part time delle donne e degli uomini in servizio presso le Amministrazioni di riferimento. Tale propensione può dipendere dalla necessità delle donne o degli uomini, di adempiere ai lavori domestici e alla cura dei familiari.</t>
  </si>
  <si>
    <t>Quantificare in quale misura le donne e gli uomini con figli piccoli utilizzino forme di lavoro a tempo parziale per conciliare la vita professionale alle esigenze di cura dei bambini. Si tratta quindi di un indicatore sensibile all'asimmetrica distribuzione del lavoro non retribuito tra donne e uomini.</t>
  </si>
  <si>
    <t>Frequenza di pubblicazione annuale con ritardo di circa 12 mesi</t>
  </si>
  <si>
    <r>
      <t xml:space="preserve">Incidenza dei dirigenti del comparto Ministeri e Presidenza del Consiglio dei Ministri con titoli </t>
    </r>
    <r>
      <rPr>
        <b/>
        <i/>
        <sz val="14"/>
        <color theme="1"/>
        <rFont val="Calibri"/>
        <family val="2"/>
        <scheme val="minor"/>
      </rPr>
      <t>post lauream</t>
    </r>
    <r>
      <rPr>
        <b/>
        <sz val="14"/>
        <color theme="1"/>
        <rFont val="Calibri"/>
        <family val="2"/>
        <scheme val="minor"/>
      </rPr>
      <t>, per genere.</t>
    </r>
  </si>
  <si>
    <r>
      <t xml:space="preserve">Quota di donne (e di uomini) che posseggono un dottorato di ricerca o una specializzazione </t>
    </r>
    <r>
      <rPr>
        <i/>
        <sz val="14"/>
        <color theme="1"/>
        <rFont val="Calibri"/>
        <family val="2"/>
        <scheme val="minor"/>
      </rPr>
      <t>post lauream</t>
    </r>
    <r>
      <rPr>
        <sz val="14"/>
        <color theme="1"/>
        <rFont val="Calibri"/>
        <family val="2"/>
        <scheme val="minor"/>
      </rPr>
      <t xml:space="preserve"> rispetto al totale del personale dirigente donna (uomo) dei comparti Ministeri e Presidenza del Consiglio. 
</t>
    </r>
    <r>
      <rPr>
        <i/>
        <sz val="14"/>
        <color theme="1"/>
        <rFont val="Calibri"/>
        <family val="2"/>
        <scheme val="minor"/>
      </rPr>
      <t xml:space="preserve">
</t>
    </r>
  </si>
  <si>
    <t>Definire eventuali differenze nel grado di qualificazione delle donne e degli uomini appartenenti al personale dirigente. L'indicatore può fornire informazioni sulle difficoltà di carriera degli uomini e delle donne</t>
  </si>
  <si>
    <t>Quota di donne (e di uomini) che hanno un titolo di studi non superiore alla scuola dell'obbligo, rispetto al totale delle donne (e degli uomini) che fanno parte del personale non dirigente dei comparti Ministeri e Presidenza del Consiglio.</t>
  </si>
  <si>
    <t xml:space="preserve">Rapporto tra il numero di donne (uomini) asunte e il numero di donne (uomini) cessate nell'anno di riferimento.  Valori inferiori al 100% indicano una diminuzione percentuale nel numero di donne nell'amministrazione di riferimento (non tutte le cessate sono state rimpiazzate da nuove assunte). Valori superiori al 100% segnalano un aumento nel numero delle donne. L'indicatore è uguale al 100% se il numero di assunte è uguale a quello delle cessate.
Per le assunzioni sono considerate le seguenti fattispecie: Nomina da concorso, stabilizzazione LSU, assunzione per chiamata diretta (categorie protette), assunzione per chiamata numerica (categorie protette), passaggi da altra amministrazione (stesso comparto), passaggi da altra amministrazione (altro comparto), Personale assunto in base a riserve di posti nei concorsi pubblici  (procedure ex art. 35, comma 3-bis del decreto legislative 165/01  e  articolo 4, comma 6 della legge 125/13)
In relazione alle cessazioni sono invece considerate le seguenti tipologie: collocamento a riposo per limiti di età, dimissioni con diritto di pensione, passaggi per esternalizzazione, passaggi ad altre amministrazioni, collocamento a riposo d'ufficio per il personale con 40 anni di contribuzioneo (art. 72 comma 11 della  legge 133/2008), licenziamenti.
</t>
  </si>
  <si>
    <t xml:space="preserve">Rapporto tra il numero di donne (uomini) asunte e il numero di donne (uomini) cessate nell'anno di riferimento. 
</t>
  </si>
  <si>
    <t>Numero di donne dirigenti di prima fascia/ numero totale di unità dirigenti dei comparti Ministeri e Presidenza del Consiglio * 100</t>
  </si>
  <si>
    <t xml:space="preserve">Quota di donne (di uomini) dirigenti di prima fascia rispetto al Personale dirigente di prima fascia totale  che lavora nelle Amministrazioni di riferimento. 
L'indicatore misura le "teste" al 31.12 dell'anno di riferimento.  
</t>
  </si>
  <si>
    <t>L'indicatore misura la composizione per genere del Personale dirgente di prima fascia presso le Amministrazioni di riferimento. La finalità è quella di evidenziare eventuali asimmetrie di genere all'interno delle posizioni più alte della struttura amministrativa.</t>
  </si>
  <si>
    <t xml:space="preserve">Quota di donne (di uomini) dirigenti rispetto al Personale dirigente che lavora nelle Amministrazioni di riferimento. 
L'indicatore misura le "teste" al 31.12 dell'anno di riferimento.  
</t>
  </si>
  <si>
    <t xml:space="preserve">L'indicatore misura la composizione per genere del Personale dirgente presso le Amministrazioni di riferimento. La finalità è quella di evidenziare eventuali asimmetrie di genere tra i dirigenti. </t>
  </si>
  <si>
    <t>Numero di donne dirigenti / numero totale di unità dirigenti * 100</t>
  </si>
  <si>
    <r>
      <t xml:space="preserve">Quota di donne (di uomini) rispetto al Personale stabile totale (part time + full time)  che lavora nelle Amministrazioni di riferimento. </t>
    </r>
    <r>
      <rPr>
        <b/>
        <sz val="14"/>
        <color theme="1"/>
        <rFont val="Calibri"/>
        <family val="2"/>
        <scheme val="minor"/>
      </rPr>
      <t xml:space="preserve">
</t>
    </r>
    <r>
      <rPr>
        <sz val="14"/>
        <color theme="1"/>
        <rFont val="Calibri"/>
        <family val="2"/>
        <scheme val="minor"/>
      </rPr>
      <t xml:space="preserve">Per Personale Stabile si intende quel personale con rapporto di lavoro a tempo indeterminato comprensivo dei Dirigenti a tempo determinato in quanto ricoprono posti di funzione non propriamente riconducibili ad esigenze temporanee dell’amministrazione. 
L'indicatore misura le "teste" al 31.12 dell'anno di riferimento. 
</t>
    </r>
  </si>
  <si>
    <t>L'indicatoreintende valutare la composizione per genere del Personale totale in servizio presso le Amministrazioni di riferimento. L'indicatore fornisce informazioni ulteriori in merito ad eventuali penalizzazioni di carriera se confrontato con gli indicatori di composizione del personale dirigente.</t>
  </si>
  <si>
    <t>Quota di donne (di uomini) rispetto al Personale stabile totale (part time + full time)  che lavora nelle Amministrazioni di riferimento.  Valori percentuali.</t>
  </si>
  <si>
    <t>Personale stabile'!A1</t>
  </si>
  <si>
    <t>Personale dirigente'!A1</t>
  </si>
  <si>
    <t>Dirigenti prima fascia'!A1</t>
  </si>
  <si>
    <t>Turnover!A1</t>
  </si>
  <si>
    <t>incidenza part time'!A1</t>
  </si>
  <si>
    <t>part time neomadri'!A1</t>
  </si>
  <si>
    <t>assenze medie'!A1</t>
  </si>
  <si>
    <t>paternità e maternità'!A1</t>
  </si>
  <si>
    <t>lavoro straordinario'!A1</t>
  </si>
  <si>
    <t>dimissioni con pensione'!A1</t>
  </si>
  <si>
    <t>INDICATORI PER L'ANALISI DI GENERE - PERSONALE DELLE AMMINISTRAZIONI CENTRALI DELLO STATO</t>
  </si>
  <si>
    <t xml:space="preserve">http://www.contoannuale.tesoro.it </t>
  </si>
  <si>
    <t>U</t>
  </si>
  <si>
    <t>D</t>
  </si>
  <si>
    <t>Percentuale di dipendenti in part-time</t>
  </si>
  <si>
    <t>Percentuale di dipendenti con un figlio fino ai 12 anni in part-time</t>
  </si>
  <si>
    <t>Percentuale di dipendenti con più di un figlio fino ai 12 anni in part-time</t>
  </si>
  <si>
    <t>Rapporto tra il numero di dipendenti con un figlio fino ai 12 anni in part-time sul numero dei dipendenti con un figlio fino a 12 anni</t>
  </si>
  <si>
    <t>Rapporto tra il numero di dipendenti con più di un figlio fino ai 12 anni in part-time sul numero dei dipendenti con più di un figlio fino a 12 anni</t>
  </si>
  <si>
    <t>Uomini</t>
  </si>
  <si>
    <t>Donne</t>
  </si>
  <si>
    <t>PRESIDENZA DEL CONSIGLIO DEI MINISTRI (*)</t>
  </si>
  <si>
    <t>MINISTERO DELL'ECONOMIA E DELLE FINANZE -  Dipartimento dell'Amministrazione generale, del personale e dei servizi</t>
  </si>
  <si>
    <t>−</t>
  </si>
  <si>
    <t>MINISTERO DELLA GIUSTIZIA - Gabinetto</t>
  </si>
  <si>
    <t>MINISTERO DELLA GIUSTIZIA - Dipartimento per gli affari di giustizia</t>
  </si>
  <si>
    <t>MINISTERO DELLA GIUSTIZIA - Dipartimento dell’Amministrazione Penitenziaria / Direzione Generale del Personale e delle Risorse</t>
  </si>
  <si>
    <t xml:space="preserve">MINISTERO DELLA GIUSTIZIA - Giustizia Minorile e di Comunità </t>
  </si>
  <si>
    <t>MINISTERO DELLA GIUSTIZIA Totale (**)</t>
  </si>
  <si>
    <t xml:space="preserve">MINISTERO DELL'ISTRUZIONE, DELL'UNIVERSITA' E DELLA RICERCA </t>
  </si>
  <si>
    <t xml:space="preserve">MINISTERO DELL'INTERNO - Dipartimento per le Politiche del Personale dell’Amministrazione Civile e per le Risorse Finanziarie e Strumentali – Direzione Centrale per le Risorse Umane </t>
  </si>
  <si>
    <t>MINISTERO DELL'INTERNO - Dipartimento dei Vigili del fuoco del soccorso pubblico e della difesa civile</t>
  </si>
  <si>
    <t>MINISTERO DELL'INTERNO  Totale</t>
  </si>
  <si>
    <t xml:space="preserve">MINISTERO DELLA DIFESA </t>
  </si>
  <si>
    <t>Totale dati disponibili</t>
  </si>
  <si>
    <t>Part-time per genere</t>
  </si>
  <si>
    <t xml:space="preserve">Questionario sulle politiche per il personale </t>
  </si>
  <si>
    <t>(*) Dato 2017 provvisorio. I dati sul part-time sono stimati a partire dalla fruizione, dal 2003 in poi, del congedo obbligatorio per maternità/paternità. Nel 2017 tutte le risorse umane in regime di part-time hanno optato per la modalità di tipo verticale.</t>
  </si>
  <si>
    <t>(**) Il Dipartimento dell’Amministrazione Penitenziaria segnala che al part-time accede solo il personale dei profili professionali del Comparto funzioni centrali. Il decremento numerico rispetto alle rilevazioni precedenti deriva dallo spostamento, in attuazione del DPCM 15/06/2015 n. 84, nei ruoli del Dipartimento della Giustizia Minorile e di Comunità del personale di servizio sociale ed amministrativo già in servizio nelle strutture dell’Amministrazione Penitenziaria. Lo stesso dipartimento segnala che il dato sul numero di dipendenti con un solo figlio fino ai 12 anni non è rilevabile in quanto non censito agli atti dell’Amministrazione. Il Dipartimento della Giustizia Minorile e di Comunità segnala che l’aumento del personale è dovuto al passaggio delle competenze e del personale preposto all’Esecuzione penale esterna dal DAP al DGMC.</t>
  </si>
  <si>
    <t>2015 - 2017</t>
  </si>
  <si>
    <t>Si misura:
a) Percentuale di donne (di uomini) con contratto part time rispetto al totale delle donne (degli uomini) alle dipendenze delle Amministrazioni centrali dello Stato;
b) Percentuale di donne (di uomini) con un figlio fino a 12 anni in part time sul totale delle donne (di uomini) in part-time;
c) Percentuale di donne (di uomini) con più di un figlio fino a 12 anni in part time sul totale delle donne (di uomini) in part-time;
d) Rapporto tra il numero di donne (di uomini) con un figlio fino ai 12 anni in part-time sul numero di donne (di uomini) con un figlio fino a 12 anni;
e) Rapporto tra il numero di donne (di uomini) con più di un figlio fino ai 12 anni in part-time sul numero di donne (di uomini) con più di un figlio fino a 12 anni.</t>
  </si>
  <si>
    <t>Indicare la diversa propensione al part time delle donne e degli uomini in servizio presso le Amministrazioni di riferimento.</t>
  </si>
  <si>
    <t>MINISTERO DELL'ECONOMIA E DELLE FINANZE - Dipartimento dell'Amministrazione generale, del personale e dei servizi (*)</t>
  </si>
  <si>
    <t>MINISTERO DELL'ECONOMIA E DELLE FINANZE - Avocatura dello Stato</t>
  </si>
  <si>
    <t>_</t>
  </si>
  <si>
    <t>MINISTERO DELL'ECONOMIA E DELLE FINANZE Totale</t>
  </si>
  <si>
    <t>MINISTERO DELLA GIUSTIZIA - GABINETTO(*)</t>
  </si>
  <si>
    <t>MINISTERO DELLA GIUSTIZIA - Dipartimento per gli affari di giustizia (*)</t>
  </si>
  <si>
    <t>MINISTERO DELLA GIUSTIZIA Totale</t>
  </si>
  <si>
    <t>MINISTERO DEGLI AFFARI ESTERI E DELLA COOPERAZIONE INTERNAZIONALE (**)</t>
  </si>
  <si>
    <t>MINISTERO DELL'INTERNO - Dipartimento politiche del personale dell'amministrazione civile e per le risorse strumentali e finanziarie_ Direzione centrale per le risorse umane - comparto funzioni centrali (*)</t>
  </si>
  <si>
    <t>MINISTERO DELL'INTERNO Totale</t>
  </si>
  <si>
    <t>MINISTERO DELL'AMBIENTE E DELLA TUTELA DEL TERRITORIO E DEL MARE (***)</t>
  </si>
  <si>
    <t>MINISTERO DELLA DIFESA (****)</t>
  </si>
  <si>
    <t>(*) I dati del 2015 e 2016 sono stati aggiornati rispetto a precedenti rilevazioni. Per il Ministero dell’economia e delle finanze si è utilizzata una fonte informativa differente.</t>
  </si>
  <si>
    <t>(**) Delle 15 neo-madri del 2017, 8 appartengono alla carriera diplomatica; 4 delle qualifiche funzionali prestano servizio all’estero e le rimanenti 3 non hanno richiesto la trasformazione del loro rapporto di lavoro.</t>
  </si>
  <si>
    <t xml:space="preserve">(***) La neo-madre indicata nell’anno 2015 ha perfezionato una pratica di adozione internazionale, con ingresso di due bambine in Italia in data 31/12/2015 e non ha goduto di maternità obbligatoria. Una delle neo-madri indicate sia nell’anno 2016 che nel 2017 è stata inquadrata nei ruoli in data 1/7/2016 e ha goduto di maternità obbligatoria durante il precedente rapporto di lavoro. </t>
  </si>
  <si>
    <t>(****) I dati si riferiscono unicamente al personale della Direzione Generale del Personale Civile</t>
  </si>
  <si>
    <t>Anni 2015 - 2017</t>
  </si>
  <si>
    <t>Unico figlio</t>
  </si>
  <si>
    <t>Più di un figlio</t>
  </si>
  <si>
    <t>MINISTERO DELL'ECONOMIA E DELLE FINANZE - - Dipartimento dell'Amministrazione generale, del personale e dei servizi  (**)</t>
  </si>
  <si>
    <t>MINISTERO DELL'ECONOMIA E DELLE FINANZE - Guardia di finanza (**)</t>
  </si>
  <si>
    <t>MINISTERO DELL'ECONOMIA E DELLE FINANZE - Avvocatura dello Stato</t>
  </si>
  <si>
    <t>MINISTERO DELLO SVILUPPO ECONOMICO (**)</t>
  </si>
  <si>
    <t>MINISTERO DELLA GIUSTIZIA - GABINETTO</t>
  </si>
  <si>
    <t>MINISTERO DELLA GIUSTIZIA - Dipartimento dell’Amministrazione Penitenziaria / Direzione Generale del Personale e delle Risorse (**)</t>
  </si>
  <si>
    <t>MINISTERO DELLA GIUSTIZIA - Giustizia Minorile e di Comunità</t>
  </si>
  <si>
    <t>MINISTERO DELL'INTERNO - Dipartimento politiche del personale dell'amministrazione civile e per le risorse strumentali e finanziarie_ Direzione centrale per le risorse umane - comparto funzioni centrali</t>
  </si>
  <si>
    <t>MINISTERO DELL'AMBIENTE E DELLA TUTELA DEL TERRITORIO E DEL MARE (**)</t>
  </si>
  <si>
    <t>MINISTERO DELLA DIFESA (***)</t>
  </si>
  <si>
    <t>MINISTERO DELLE POLITICHE AGRICOLE ALIMENTARI E FORESTALI (**)</t>
  </si>
  <si>
    <t>N.D.</t>
  </si>
  <si>
    <t>Totale dei dati disponibili</t>
  </si>
  <si>
    <t>(*) L'informazione sul numero dei figli è stimata.</t>
  </si>
  <si>
    <t>(**) I dati del 2015 e 2016 sono stati aggiornati rispetto a precedenti rilevazioni. Per il Ministero dell’economia e delle finanze – Dipartimento dell’Amministrazione generale, del personale e dei servizi la fonte informativa utilizzata è differente. Per il dato 2015 della Guardia di Finanza i “giorni” complessivi sono stati ripartiti tra uomini e donne in base alle percentuali rilevate per il 2016 (donne: 96.58% - uomini: 3.42%). I dati del dipartimento dell’Amministrazione penitenziaria del Ministero della giustizia sono stati aggiornati a seguito di una precisa ricognizione degli organi periferici. I dati del Ministero delle politiche agricole, alimentari e forestali non conteggiano l’utenza dell'ex Corpo Forestale dello Stato assorbito nell'arma dei Carabinieri a seguito del d.lgs 177/2016 dal 1 gennaio 2017 .</t>
  </si>
  <si>
    <t>(***)Il Ministero della difesa non dispone dei dati disaggregati per gli istituti del congedo di maternità e di paternità in sostituzione della maternità e del congedo parentale.</t>
  </si>
  <si>
    <r>
      <t xml:space="preserve">Numero di giorni per congedi maternità obbligatoria e per paternità in sostituzione del congedo di maternità per unico figlio o per più figli.
</t>
    </r>
    <r>
      <rPr>
        <i/>
        <sz val="14"/>
        <color theme="1"/>
        <rFont val="Calibri"/>
        <family val="2"/>
        <scheme val="minor"/>
      </rPr>
      <t>Nota: I dati non si riferiscono al totale del personale delle amministrazioni centrali dello Stato (assenza di alcuni comparti).</t>
    </r>
  </si>
  <si>
    <t>L'incremento del numero dei congedi di paternità si riflette indirettamente in un miglioramento della condizione delle madri perchè comporta una più equa suddivisione del lavoro familiare non retribuito all'interno della coppia. I congedi di paternità sono infatti scarsamente utilizzati in quanto l'attività di cura dei figli è tradizionalmente svolta dalle donne.</t>
  </si>
  <si>
    <t>Frequenza di pubblicazione annuale (in concomitanza con la pubblicazione della relazione sul bilancio di genere)</t>
  </si>
  <si>
    <t>MINISTERO DELL'ECONOMIA E DELLE FINANZE - Guardia di finanza</t>
  </si>
  <si>
    <t>MINISTERO DELLA GIUSTIZIA - GABINETTO (*)</t>
  </si>
  <si>
    <t>MINISTERO DELLA GIUSTIZIA - Dipartimento dell’Amministrazione Penitenziaria / Direzione Generale del Personale e delle Risorse (*)</t>
  </si>
  <si>
    <t>MINISTERO DELL'AMBIENTE E DELLA TUTELA DEL TERRITORIO E DEL MARE (*)</t>
  </si>
  <si>
    <t>MINISTERO DELLA DIFESA (**)</t>
  </si>
  <si>
    <t>MINISTERO DELLE POLITICHE AGRICOLE ALIMENTARI E FORESTALI (*)</t>
  </si>
  <si>
    <t>(*)I dati del 2015 e 2016 sono stati aggiornati rispetto a precedenti rilevazioni. Per il Ministero dell’economia e delle finanze – Dipartimento dell’Amministrazione generale, del personale e dei servizi la fonte informativa utilizzata è differente. Per il Gabinetto del Ministero della giustizia i dati utilizzati nelle precedenti rilevazioni ricomprendevano anche il congedo fruito dalle lavoratrici ex art. 42 comma 5 del D.lgs. 151/2001. I dati del dipartimento dell’Amministrazione penitenziaria del Ministero della giustizia sono stati aggiornati a seguito di una precisa ricognizione degli organi periferici. Per il Ministero dell’ambiente e della tutela del territorio e del mare nei dati forniti nella precedente rilevazione erano stati erroneamente compresi anche istituti diversi dal congedo parentale. I dati del Ministero delle politiche agricole, alimentari e forestali non conteggiano l’utenza dell'ex Corpo Forestale dello Stato assorbito nell'arma dei Carabinieri a seguito del d.lgs 177/2016 dal 1 gennaio 2017 .</t>
  </si>
  <si>
    <t>(**)Il Ministero della difesa non dispone dei dati disaggregati per gli istituti del congedo di maternità e di paternità in sostituzione della maternità e del congedo parentale.</t>
  </si>
  <si>
    <t>Numero medio di giorni per congedi parentali fruiti dai dipendenti uomo e donna.</t>
  </si>
  <si>
    <t xml:space="preserve">Numero di lavoratori che fruiscono del congedo parentale, per genere. </t>
  </si>
  <si>
    <t>Si misura:
a) Numero di giorni per congedi parentali fruiti dai dipendenti uomo e donna;
b) Numero di lavoratori (uomini e donne) che hanno usufruito del congedo parentale;
c) Numero medio di giorni usufruiti per congedo parentale</t>
  </si>
  <si>
    <t>a) Conteggio numero giorni di congedo parentale
b) Conteggio numero lavoratori (uomini e donne) che usufruiscono del congedo parentale
c) Rapporto tra il numero dei lavoratori (uomini e donne) che fruiscono del congedo e il numero di giornidi cui fruiscono</t>
  </si>
  <si>
    <t>#'part-time'!A1</t>
  </si>
  <si>
    <t>Numero di lavoratori che hanno usufruito dei congedi parentali, per genere</t>
  </si>
  <si>
    <t>#'Giorni congedi parentali'!A1</t>
  </si>
  <si>
    <t>#'N. lavoratori in congedo parent'!A1</t>
  </si>
  <si>
    <t>Numero medio di giorni usufruiti per congedi parentali, per genere</t>
  </si>
  <si>
    <t>#'N.medio giorni conged.parent'!A1</t>
  </si>
  <si>
    <t>Part-time in base al numero di figli</t>
  </si>
  <si>
    <t>Ruolo</t>
  </si>
  <si>
    <t>Finanziamento formazione con spesa a
carico del bilancio dello Stato</t>
  </si>
  <si>
    <t>Presidenza del Consiglio dei Ministri</t>
  </si>
  <si>
    <t>N. Dirigenti</t>
  </si>
  <si>
    <t xml:space="preserve">Iniziative formative in house o tramite la Scuola Nazionale dell'Amministrazione, non gravanti quindi sullo specifico capitolo di bilancio
Capitolo di bilancio  MEF 2120 
Spesa del capitolo/piano gestionale finalizzata all’iniziativa  € 0 </t>
  </si>
  <si>
    <t>N. Funzionari</t>
  </si>
  <si>
    <t>N. Altro personale</t>
  </si>
  <si>
    <t>Ministero dell'economia e delle finanze</t>
  </si>
  <si>
    <t>Oneri a carico della Scuola Nazionale dell'Amministrazione</t>
  </si>
  <si>
    <t>Ministero del lavoro e delle politiche sociali</t>
  </si>
  <si>
    <t>Ministero della giustizia - Dipartimento dell’Amministrazione Penitenziaria / Direzione Generale del Personale e delle Risorse</t>
  </si>
  <si>
    <t>Capitolo di bilancio 1671/27
Spesa del capitolo/piano gestionale finalizzata all’iniziativa  € 3.449,62 
Seminario “Il percorso delle pari opportunità e lo sviluppo delle politiche di genere”</t>
  </si>
  <si>
    <t>Ministero degli affari esteri e della cooperazione internazionale</t>
  </si>
  <si>
    <t>Non disponibile</t>
  </si>
  <si>
    <t>Ministero dell'interno</t>
  </si>
  <si>
    <t>Capitolo di bilancio 2721/1. Le spese sostenute esclusivamente per la formazione specifica sul tema di genere non sono quantificabili.</t>
  </si>
  <si>
    <t xml:space="preserve">Ministero della Difesa </t>
  </si>
  <si>
    <r>
      <rPr>
        <b/>
        <sz val="11"/>
        <color theme="1"/>
        <rFont val="Calibri"/>
        <family val="2"/>
        <scheme val="minor"/>
      </rPr>
      <t xml:space="preserve">Stato Maggiore Aeronautica </t>
    </r>
    <r>
      <rPr>
        <sz val="11"/>
        <color theme="1"/>
        <rFont val="Calibri"/>
        <family val="2"/>
        <scheme val="minor"/>
      </rPr>
      <t xml:space="preserve">- corsi annuali di "Gender Advisor" pressp la Swedish Armed Forces International Centre – SWEDINT di Stoccolma per la formazione e l’addestramento in materia di gender perspective nelle operazioni militari.
</t>
    </r>
    <r>
      <rPr>
        <b/>
        <sz val="11"/>
        <color theme="1"/>
        <rFont val="Calibri"/>
        <family val="2"/>
        <scheme val="minor"/>
      </rPr>
      <t>Arma dei Carabinieri</t>
    </r>
    <r>
      <rPr>
        <sz val="11"/>
        <color theme="1"/>
        <rFont val="Calibri"/>
        <family val="2"/>
        <scheme val="minor"/>
      </rPr>
      <t xml:space="preserve"> - formazione per il proprio personale per accrescere la conoscenza del fenomeno della violenza di genere e le ricadute in termini di procedure operative e di tutela personale
Capitolo 4875/1  
€ 6.000,00</t>
    </r>
  </si>
  <si>
    <t xml:space="preserve">Numero di uomini e donne che hanno partecipato a iniziative di formazione specifica di rilevanza per la cultura di genere e delle pari opportunità o per il bilancio di genere realizzate dalle Amministrazioni nel 2017 </t>
  </si>
  <si>
    <t>Uomini e donne che hanno partecipato a iniziative di formazione specifica di rilevanza per la cultura di genere e delle pari opportunità o per il bilancio di genere</t>
  </si>
  <si>
    <t>Numero di uomini e donne che hanno partecipato a iniziative di formazione specifica</t>
  </si>
  <si>
    <t>#Formazione!A1</t>
  </si>
  <si>
    <t xml:space="preserve">TOTALE </t>
  </si>
  <si>
    <r>
      <t xml:space="preserve">CORPI DI POLIZIA </t>
    </r>
    <r>
      <rPr>
        <i/>
        <sz val="12"/>
        <color theme="1"/>
        <rFont val="Calibri"/>
        <family val="2"/>
        <scheme val="minor"/>
      </rPr>
      <t>(c)</t>
    </r>
  </si>
  <si>
    <r>
      <t xml:space="preserve">CORPI DI POLIZIA </t>
    </r>
    <r>
      <rPr>
        <i/>
        <sz val="11"/>
        <color theme="1"/>
        <rFont val="Calibri"/>
        <family val="2"/>
        <scheme val="minor"/>
      </rPr>
      <t>(a)</t>
    </r>
  </si>
  <si>
    <r>
      <t xml:space="preserve">MINISTERI </t>
    </r>
    <r>
      <rPr>
        <i/>
        <sz val="11"/>
        <color theme="1"/>
        <rFont val="Calibri"/>
        <family val="2"/>
        <scheme val="minor"/>
      </rPr>
      <t>(b)</t>
    </r>
  </si>
  <si>
    <r>
      <t>MINISTERI</t>
    </r>
    <r>
      <rPr>
        <i/>
        <sz val="11"/>
        <color theme="1"/>
        <rFont val="Calibri"/>
        <family val="2"/>
        <scheme val="minor"/>
      </rPr>
      <t xml:space="preserve"> (b)</t>
    </r>
  </si>
  <si>
    <t>2008 - 2017</t>
  </si>
  <si>
    <t xml:space="preserve">2008 - 2017. </t>
  </si>
  <si>
    <t>anni 2008 - 2017</t>
  </si>
  <si>
    <t>Annuale (con ritardo di 12 mesi)</t>
  </si>
  <si>
    <t>Percentuale di giorni di formazione per genere</t>
  </si>
  <si>
    <t>Giorni medi di formazione per genere del dipendente</t>
  </si>
  <si>
    <t>Giorni medi di formazione'!A1</t>
  </si>
  <si>
    <t>RITARDO DI PUBBLICAZIONE</t>
  </si>
  <si>
    <t xml:space="preserve">Percentuale di giorni di formazione per genere. </t>
  </si>
  <si>
    <t xml:space="preserve">Numero di giorni di assenza per formazione fuiti dalle donne (dagli uomini) / numero totale di giorni di assenza per formazione fruiti dal totale dei dipendenti*100  </t>
  </si>
  <si>
    <t>L'indicatore può rivelare eventuali asimmetrie di genere nelle opportunità di crescita professionale connessi alla fruizione di percorsi formativi in costanza di rapporto di lavoro.</t>
  </si>
  <si>
    <t>Quota di assenze per formazione che sono utilizzate rispettivamente da donne e da uomini sul totale delle assenze per formazione fruite nell'anno da tutti i dipendenti.L'indicatore riflette anche la diversa numerosità della popolazione maschile e femminile all'interno dell'amministrazione</t>
  </si>
  <si>
    <t>L'indicatore può rivelare eventuali asimmetrie di genere nelle opportunità di crescita professionale connessi alla fruizione di percorsi formativi in costanza di rapporto di lavoro</t>
  </si>
  <si>
    <t xml:space="preserve">Numero di giorni di assenza per formazione fruiti in media rispettivamente da donne e uomini nell'anno di riferimento. </t>
  </si>
  <si>
    <t xml:space="preserve">Numero di giorni di assenza per formazione fuiti dalle donne (dagli uomini) nell'anno di riferimento / numero totale di donne (uomini) nell'amministrazione*100  </t>
  </si>
  <si>
    <t xml:space="preserve">Numero medio di giorni di assenza per formazione di cui usufruiscono rispettivamente gli uomini e le donne. L'indicatore tiene conto della diversa numerosità degli uomini e delle donne all'interno dell'Amministrazione di riferimento. 
</t>
  </si>
  <si>
    <t xml:space="preserve">Quota di giorni di assenza per formazione fruiti dai dipendenti uomo e donna sul totale dei giorni di formazione erogati per ogni comparto. Valori percentuali.
</t>
  </si>
  <si>
    <t>% Giorni di formazione'!A1</t>
  </si>
  <si>
    <t>Nei seguenti fogli sono stati selezionati alcuni indicatori che, a partire dai dati rinvenibili nel "Conto Annuale" e da quelli comunicati direttamente dalle amministrazioni a partire dal questionario sulle politiche per il personale (Allegato 1 alla circolare RGS sul bilancio di genere) sono finalizzati all'analisi relativa al personale delle Amministrazioni centrali dello Stato secondo una prospettiva di genere.
Gli indicatori proposti si riferiscono, quando non altrimenti indicato, al "Personale Stabile".  Per Personale Stabile si intende quel personale con rapporto di lavoro a tempo indeterminato comprensivo dei Dirigenti a tempo determinato in quanto ricoprono posti di funzione non propriamente riconducibili ad esigenze temporanee dell’amministrazione. Nell’Altro Personale sono considerate alcune particolari figure professionali che hanno rapporti di lavoro non a tempo indeterminato, ovvero che non rientrano nelle categorie contrattuali del pubblico impiego, ricomprendendo in questa definizione anche il personale disciplinato da norme di diritto pubblico (ad esempio: direttori generali, contrattisti, volontari).  I lavoratori con contratti flessibili (tempo determinato, LSU, in formazione e lavoro, interinali) non vengono considerati all'interno del personale totale e sono analizzati separatamente. 
I dati del Conto Annuale consentono di condurre l'analisi a vari livelli di dettaglio. In genere è possibile disarticolare i valori per "ente"(ad esempio i vari Ministeri) e per "qualifica" (dirigenti di prima fascia, dirigenti di sconda fascia, personale non dirigente, altro personale).   Non è al momento tuttavia calcolabile l'indicatore relativo alla differenziale retributivo per genere dal Conto Annuale.</t>
  </si>
  <si>
    <t>Quota di donne (di uomini) dirigenti di prima fascia rispetto al Personale dirigente di prima fascia che lavora nelle Amministrazioni di riferimento.  Valori percentuali</t>
  </si>
  <si>
    <r>
      <t xml:space="preserve">Tasso di compensazione del </t>
    </r>
    <r>
      <rPr>
        <b/>
        <i/>
        <sz val="14"/>
        <color theme="1"/>
        <rFont val="Calibri"/>
        <family val="2"/>
        <scheme val="minor"/>
      </rPr>
      <t>turnover</t>
    </r>
    <r>
      <rPr>
        <b/>
        <sz val="14"/>
        <color theme="1"/>
        <rFont val="Calibri"/>
        <family val="2"/>
        <scheme val="minor"/>
      </rPr>
      <t xml:space="preserve"> per genere</t>
    </r>
  </si>
  <si>
    <r>
      <t xml:space="preserve">L'indicatore intende porre in evidenza eventuali distorsioni nella composizione di genere del personale delle amministrazioni pubbliche centrali connesse anche alle politiche di blocco del </t>
    </r>
    <r>
      <rPr>
        <i/>
        <sz val="14"/>
        <rFont val="Calibri"/>
        <family val="2"/>
        <scheme val="minor"/>
      </rPr>
      <t>turnover</t>
    </r>
    <r>
      <rPr>
        <sz val="14"/>
        <rFont val="Calibri"/>
        <family val="2"/>
        <scheme val="minor"/>
      </rPr>
      <t xml:space="preserve"> nel pubblico impiego.</t>
    </r>
  </si>
  <si>
    <r>
      <t xml:space="preserve">Incidenza dei dirigenti del comparto Ministeri e Presidenza del Consiglio dei Ministri con titoli </t>
    </r>
    <r>
      <rPr>
        <b/>
        <i/>
        <sz val="12"/>
        <color theme="0"/>
        <rFont val="Calibri"/>
        <family val="2"/>
        <scheme val="minor"/>
      </rPr>
      <t>post lauream</t>
    </r>
    <r>
      <rPr>
        <b/>
        <sz val="12"/>
        <color theme="0"/>
        <rFont val="Calibri"/>
        <family val="2"/>
        <scheme val="minor"/>
      </rPr>
      <t>, per genere.</t>
    </r>
  </si>
  <si>
    <r>
      <t xml:space="preserve">Quota di donne (e di uomini) che posseggono un dottorato di ricerca o una specializzazione </t>
    </r>
    <r>
      <rPr>
        <b/>
        <i/>
        <sz val="12"/>
        <color theme="0"/>
        <rFont val="Calibri"/>
        <family val="2"/>
        <scheme val="minor"/>
      </rPr>
      <t>post lauream</t>
    </r>
    <r>
      <rPr>
        <b/>
        <sz val="12"/>
        <color theme="0"/>
        <rFont val="Calibri"/>
        <family val="2"/>
        <scheme val="minor"/>
      </rPr>
      <t xml:space="preserve"> rispetto al totale del personale dirigente donna (uomo) dei comparti Ministeri e Presidenza del Consiglio.  Valori percentuali
</t>
    </r>
  </si>
  <si>
    <t>Eventuali imprecisioni derivano da arrotondamenti.</t>
  </si>
  <si>
    <t>Eventuali imprecisioni derivano da arrotondamenti</t>
  </si>
  <si>
    <t>(a) La Guardia di Finanza è inclusa nella rilevazione solo a partire dal 2016.</t>
  </si>
  <si>
    <r>
      <t>TOTALE</t>
    </r>
    <r>
      <rPr>
        <sz val="12"/>
        <rFont val="Calibri"/>
        <family val="2"/>
        <scheme val="minor"/>
      </rPr>
      <t xml:space="preserve">
</t>
    </r>
  </si>
  <si>
    <t>Tasso di compensazione del turnover per genere</t>
  </si>
  <si>
    <t>Incidenza dei dirigenti del comparto Ministeri e Presidenza del Consiglio dei Ministri con titoli post lauream, per genere.</t>
  </si>
  <si>
    <t>(a) Per la scarsa significatività del numero di unità coinvolte, il personale del comparto Università del Ministero dell’economia e della Difesa è stato accorpato al personale Ministeri delle amministrazioni. Analogamente, il personale del comparto Regioni e autonomie locali presente nel Ministero dell’interno è stato assimilato al comparto Ministeri.</t>
  </si>
  <si>
    <t>(b)  A partie dal 2017 il riodino delle Forze di Polizia ha comportato il trasferimento del Corpo forestale dello Stato dal Ministero delle politiche agricole e forstali al Ministero della Difesa (ex decreto legislativo 19 agosto 2016, n. 177)</t>
  </si>
  <si>
    <r>
      <t xml:space="preserve">MINISTERI </t>
    </r>
    <r>
      <rPr>
        <i/>
        <sz val="12"/>
        <rFont val="Calibri"/>
        <family val="2"/>
        <scheme val="minor"/>
      </rPr>
      <t>(a)</t>
    </r>
  </si>
  <si>
    <r>
      <t xml:space="preserve">CORPI DI POLIZIA </t>
    </r>
    <r>
      <rPr>
        <i/>
        <sz val="12"/>
        <rFont val="Calibri"/>
        <family val="2"/>
        <scheme val="minor"/>
      </rPr>
      <t>(b)</t>
    </r>
  </si>
  <si>
    <t>(b)   A partie dal 2017 il riodino delle Forze di Polizia ha comportato il trasferimento del Corpo forestale dello Stato dal Ministero delle politiche agricole e forstali al Ministero della Difesa (ex decreto legislativo 19 agosto 2016, n. 177)</t>
  </si>
  <si>
    <r>
      <t xml:space="preserve">MINISTERI </t>
    </r>
    <r>
      <rPr>
        <i/>
        <sz val="12"/>
        <color theme="1"/>
        <rFont val="Calibri"/>
        <family val="2"/>
        <scheme val="minor"/>
      </rPr>
      <t>(a)</t>
    </r>
  </si>
  <si>
    <r>
      <t xml:space="preserve">CORPI DI POLIZIA </t>
    </r>
    <r>
      <rPr>
        <i/>
        <sz val="12"/>
        <color theme="1"/>
        <rFont val="Calibri"/>
        <family val="2"/>
        <scheme val="minor"/>
      </rPr>
      <t>(b)</t>
    </r>
  </si>
  <si>
    <t>(b) A partie dal 2017 il riodino delle Forze di Polizia ha comportato il trasferimento del Corpo forestale dello Stato dal Ministero delle politiche agricole e forstali al Ministero della Difesa (ex decreto legislativo 19 agosto 2016, n. 177)</t>
  </si>
  <si>
    <t>(c) I Corpi di polizia di questi Ministeri sono costituiti da nuclei di Carabinieri in comando.</t>
  </si>
  <si>
    <t xml:space="preserve">CORPI DI POLIZIA </t>
  </si>
  <si>
    <t xml:space="preserve">(b) Un numero non significativo di personale individuato come apparente a comparti diversi, in collocazione presso l'amministrazione indicata, è stato accorpato al comparto “Ministeri”.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</si>
</sst>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43" formatCode="_-* #,##0.00_-;\-* #,##0.00_-;_-* &quot;-&quot;??_-;_-@_-"/>
    <numFmt numFmtId="164" formatCode="_-* #,##0.00_-;\-* #,##0.00_-;_-* \-??_-;_-@_-"/>
    <numFmt numFmtId="165" formatCode="_-[$€]\ * #,##0.00_-;\-[$€]\ * #,##0.00_-;_-[$€]\ * &quot;-&quot;??_-;_-@_-"/>
    <numFmt numFmtId="166" formatCode="_-&quot;L.&quot;\ * #,##0_-;\-&quot;L.&quot;\ * #,##0_-;_-&quot;L.&quot;\ * &quot;-&quot;_-;_-@_-"/>
    <numFmt numFmtId="167" formatCode="_(* #,##0.00_);_(* \(#,##0.00\);_(* &quot;-&quot;??_);_(@_)"/>
    <numFmt numFmtId="168" formatCode="#,##0_-"/>
    <numFmt numFmtId="169" formatCode="0.0"/>
    <numFmt numFmtId="170" formatCode="#,##0.0"/>
    <numFmt numFmtId="171" formatCode="_(* #,##0.0_);_(* \(#,##0.0\);_(* &quot;-&quot;??_);_(@_)"/>
  </numFmts>
  <fonts count="88"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1"/>
      <color theme="10"/>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11"/>
      <color rgb="FF0066AA"/>
      <name val="Calibri"/>
      <family val="2"/>
      <scheme val="minor"/>
    </font>
    <font>
      <u/>
      <sz val="11"/>
      <color rgb="FF004488"/>
      <name val="Calibri"/>
      <family val="2"/>
      <scheme val="minor"/>
    </font>
    <font>
      <sz val="10"/>
      <name val="MS Sans Serif"/>
      <family val="2"/>
    </font>
    <font>
      <sz val="11"/>
      <color indexed="62"/>
      <name val="Calibri"/>
      <family val="2"/>
    </font>
    <font>
      <sz val="10"/>
      <name val="Arial"/>
      <family val="2"/>
      <charset val="1"/>
    </font>
    <font>
      <sz val="11"/>
      <color indexed="8"/>
      <name val="Calibri"/>
      <family val="2"/>
      <charset val="1"/>
    </font>
    <font>
      <sz val="11"/>
      <color indexed="60"/>
      <name val="Calibri"/>
      <family val="2"/>
    </font>
    <font>
      <sz val="11"/>
      <name val="Arial"/>
      <family val="2"/>
    </font>
    <font>
      <sz val="10"/>
      <name val="Arial"/>
      <family val="2"/>
    </font>
    <font>
      <sz val="10"/>
      <name val="Arial"/>
      <family val="2"/>
    </font>
    <font>
      <sz val="10"/>
      <name val="MS Sans Serif"/>
      <family val="2"/>
      <charset val="1"/>
    </font>
    <font>
      <b/>
      <sz val="11"/>
      <color indexed="63"/>
      <name val="Calibri"/>
      <family val="2"/>
    </font>
    <font>
      <sz val="8"/>
      <name val="Tahoma"/>
      <family val="2"/>
    </font>
    <font>
      <b/>
      <i/>
      <sz val="8"/>
      <name val="Tahoma"/>
      <family val="2"/>
    </font>
    <font>
      <sz val="11"/>
      <color indexed="10"/>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11"/>
      <color indexed="20"/>
      <name val="Calibri"/>
      <family val="2"/>
    </font>
    <font>
      <sz val="11"/>
      <color indexed="17"/>
      <name val="Calibri"/>
      <family val="2"/>
    </font>
    <font>
      <u/>
      <sz val="14"/>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4"/>
      <name val="Calibri"/>
      <family val="2"/>
      <scheme val="minor"/>
    </font>
    <font>
      <i/>
      <sz val="14"/>
      <name val="Calibri"/>
      <family val="2"/>
      <scheme val="minor"/>
    </font>
    <font>
      <b/>
      <sz val="14"/>
      <name val="Calibri"/>
      <family val="2"/>
      <scheme val="minor"/>
    </font>
    <font>
      <sz val="10"/>
      <color theme="1"/>
      <name val="Tahoma"/>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sz val="10"/>
      <name val="Arial"/>
      <family val="2"/>
    </font>
    <font>
      <u/>
      <sz val="11"/>
      <color rgb="FF0000FF"/>
      <name val="Calibri"/>
      <family val="2"/>
      <scheme val="minor"/>
    </font>
    <font>
      <u/>
      <sz val="10"/>
      <color theme="10"/>
      <name val="Arial"/>
      <family val="2"/>
    </font>
    <font>
      <u/>
      <sz val="11"/>
      <color rgb="FF800080"/>
      <name val="Calibri"/>
      <family val="2"/>
      <scheme val="minor"/>
    </font>
    <font>
      <sz val="12"/>
      <color theme="1"/>
      <name val="Calibri"/>
      <family val="2"/>
      <scheme val="minor"/>
    </font>
    <font>
      <i/>
      <sz val="14"/>
      <color theme="1"/>
      <name val="Calibri"/>
      <family val="2"/>
      <scheme val="minor"/>
    </font>
    <font>
      <sz val="12"/>
      <name val="Calibri"/>
      <family val="2"/>
      <scheme val="minor"/>
    </font>
    <font>
      <b/>
      <sz val="12"/>
      <name val="Calibri"/>
      <family val="2"/>
      <scheme val="minor"/>
    </font>
    <font>
      <b/>
      <sz val="12"/>
      <color theme="0"/>
      <name val="Calibri"/>
      <family val="2"/>
      <scheme val="minor"/>
    </font>
    <font>
      <b/>
      <i/>
      <sz val="12"/>
      <name val="Calibri"/>
      <family val="2"/>
      <scheme val="minor"/>
    </font>
    <font>
      <b/>
      <i/>
      <sz val="12"/>
      <color theme="0"/>
      <name val="Calibri"/>
      <family val="2"/>
      <scheme val="minor"/>
    </font>
    <font>
      <i/>
      <sz val="12"/>
      <name val="Calibri"/>
      <family val="2"/>
      <scheme val="minor"/>
    </font>
    <font>
      <b/>
      <i/>
      <sz val="14"/>
      <color theme="1"/>
      <name val="Calibri"/>
      <family val="2"/>
      <scheme val="minor"/>
    </font>
    <font>
      <sz val="11"/>
      <name val="Calibri"/>
      <family val="2"/>
      <scheme val="minor"/>
    </font>
    <font>
      <b/>
      <sz val="11"/>
      <name val="Calibri"/>
      <family val="2"/>
      <scheme val="minor"/>
    </font>
    <font>
      <i/>
      <sz val="10"/>
      <color theme="1"/>
      <name val="Calibri"/>
      <family val="2"/>
    </font>
    <font>
      <i/>
      <sz val="12"/>
      <color theme="1"/>
      <name val="Calibri"/>
      <family val="2"/>
      <scheme val="minor"/>
    </font>
    <font>
      <b/>
      <i/>
      <sz val="12"/>
      <color theme="1"/>
      <name val="Calibri"/>
      <family val="2"/>
      <scheme val="minor"/>
    </font>
    <font>
      <b/>
      <sz val="12"/>
      <color theme="1"/>
      <name val="Calibri"/>
      <family val="2"/>
      <scheme val="minor"/>
    </font>
    <font>
      <b/>
      <i/>
      <sz val="10"/>
      <name val="Arial"/>
      <family val="2"/>
    </font>
    <font>
      <sz val="12"/>
      <color theme="1"/>
      <name val="Calibri"/>
      <family val="2"/>
    </font>
    <font>
      <b/>
      <sz val="12"/>
      <color theme="1"/>
      <name val="Calibri"/>
      <family val="2"/>
    </font>
    <font>
      <sz val="11"/>
      <color theme="1"/>
      <name val="Calibri"/>
      <family val="2"/>
    </font>
    <font>
      <i/>
      <sz val="11"/>
      <color theme="1"/>
      <name val="Calibri"/>
      <family val="2"/>
      <scheme val="minor"/>
    </font>
    <font>
      <i/>
      <sz val="10"/>
      <name val="Calibri"/>
      <family val="2"/>
      <scheme val="minor"/>
    </font>
    <font>
      <i/>
      <sz val="10"/>
      <color theme="1"/>
      <name val="Calibri"/>
      <family val="2"/>
      <scheme val="minor"/>
    </font>
    <font>
      <sz val="10"/>
      <color theme="1"/>
      <name val="Calibri"/>
      <family val="2"/>
      <scheme val="minor"/>
    </font>
  </fonts>
  <fills count="65">
    <fill>
      <patternFill patternType="none"/>
    </fill>
    <fill>
      <patternFill patternType="gray125"/>
    </fill>
    <fill>
      <patternFill patternType="solid">
        <fgColor theme="4" tint="0.79998168889431442"/>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6" tint="0.79998168889431442"/>
        <bgColor indexed="64"/>
      </patternFill>
    </fill>
    <fill>
      <patternFill patternType="solid">
        <fgColor theme="4"/>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medium">
        <color indexed="22"/>
      </bottom>
      <diagonal/>
    </border>
    <border>
      <left/>
      <right/>
      <top/>
      <bottom style="thin">
        <color indexed="49"/>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8"/>
      </left>
      <right/>
      <top/>
      <bottom/>
      <diagonal/>
    </border>
    <border>
      <left/>
      <right style="medium">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64"/>
      </top>
      <bottom/>
      <diagonal/>
    </border>
    <border>
      <left style="medium">
        <color indexed="64"/>
      </left>
      <right style="thin">
        <color indexed="8"/>
      </right>
      <top/>
      <bottom style="thin">
        <color indexed="64"/>
      </bottom>
      <diagonal/>
    </border>
    <border>
      <left style="medium">
        <color indexed="64"/>
      </left>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style="thin">
        <color indexed="8"/>
      </right>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8"/>
      </bottom>
      <diagonal/>
    </border>
  </borders>
  <cellStyleXfs count="879">
    <xf numFmtId="0" fontId="0" fillId="0" borderId="0"/>
    <xf numFmtId="0" fontId="4"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4" borderId="0" applyNumberFormat="0" applyBorder="0" applyAlignment="0" applyProtection="0"/>
    <xf numFmtId="0" fontId="7" fillId="3" borderId="2" applyNumberFormat="0" applyAlignment="0" applyProtection="0"/>
    <xf numFmtId="0" fontId="8" fillId="0" borderId="3" applyNumberFormat="0" applyFill="0" applyAlignment="0" applyProtection="0"/>
    <xf numFmtId="0" fontId="9" fillId="12" borderId="4"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44" fontId="12" fillId="0" borderId="0" applyFont="0" applyFill="0" applyBorder="0" applyAlignment="0" applyProtection="0"/>
    <xf numFmtId="0" fontId="13" fillId="4" borderId="2" applyNumberFormat="0" applyAlignment="0" applyProtection="0"/>
    <xf numFmtId="164" fontId="14" fillId="0" borderId="0"/>
    <xf numFmtId="164" fontId="15" fillId="0" borderId="0"/>
    <xf numFmtId="164" fontId="14" fillId="0" borderId="0"/>
    <xf numFmtId="164" fontId="15" fillId="0" borderId="0"/>
    <xf numFmtId="43" fontId="12" fillId="0" borderId="0" applyFont="0" applyFill="0" applyBorder="0" applyAlignment="0" applyProtection="0"/>
    <xf numFmtId="0" fontId="16" fillId="9" borderId="0" applyNumberFormat="0" applyBorder="0" applyAlignment="0" applyProtection="0"/>
    <xf numFmtId="0" fontId="17" fillId="0" borderId="0"/>
    <xf numFmtId="0" fontId="18" fillId="0" borderId="0"/>
    <xf numFmtId="0" fontId="19" fillId="0" borderId="0"/>
    <xf numFmtId="0" fontId="20" fillId="0" borderId="0"/>
    <xf numFmtId="0" fontId="12" fillId="0" borderId="0"/>
    <xf numFmtId="0" fontId="19" fillId="0" borderId="0"/>
    <xf numFmtId="0" fontId="19" fillId="0" borderId="0"/>
    <xf numFmtId="0" fontId="14" fillId="0" borderId="0"/>
    <xf numFmtId="0" fontId="19" fillId="0" borderId="0"/>
    <xf numFmtId="0" fontId="15" fillId="0" borderId="0"/>
    <xf numFmtId="0" fontId="12" fillId="0" borderId="0"/>
    <xf numFmtId="0" fontId="12" fillId="0" borderId="0"/>
    <xf numFmtId="0" fontId="12" fillId="0" borderId="0"/>
    <xf numFmtId="0" fontId="12" fillId="5" borderId="5" applyNumberFormat="0" applyAlignment="0" applyProtection="0"/>
    <xf numFmtId="0" fontId="21" fillId="3" borderId="6" applyNumberFormat="0" applyAlignment="0" applyProtection="0"/>
    <xf numFmtId="9" fontId="19" fillId="0" borderId="0" applyFont="0" applyFill="0" applyBorder="0" applyAlignment="0" applyProtection="0"/>
    <xf numFmtId="49" fontId="22" fillId="0" borderId="7">
      <alignment vertical="center" wrapText="1"/>
    </xf>
    <xf numFmtId="49" fontId="23" fillId="17" borderId="8">
      <alignment horizontal="center" vertical="center" wrapText="1"/>
    </xf>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18" borderId="0" applyNumberFormat="0" applyBorder="0" applyAlignment="0" applyProtection="0"/>
    <xf numFmtId="0" fontId="32" fillId="19" borderId="0" applyNumberFormat="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0" borderId="0" applyNumberFormat="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2" fillId="23" borderId="16" applyNumberFormat="0" applyAlignment="0" applyProtection="0"/>
    <xf numFmtId="0" fontId="43" fillId="24" borderId="17" applyNumberFormat="0" applyAlignment="0" applyProtection="0"/>
    <xf numFmtId="0" fontId="44" fillId="24" borderId="16" applyNumberFormat="0" applyAlignment="0" applyProtection="0"/>
    <xf numFmtId="0" fontId="45" fillId="0" borderId="18" applyNumberFormat="0" applyFill="0" applyAlignment="0" applyProtection="0"/>
    <xf numFmtId="0" fontId="46" fillId="25" borderId="19" applyNumberFormat="0" applyAlignment="0" applyProtection="0"/>
    <xf numFmtId="0" fontId="47" fillId="0" borderId="0" applyNumberFormat="0" applyFill="0" applyBorder="0" applyAlignment="0" applyProtection="0"/>
    <xf numFmtId="0" fontId="34" fillId="26" borderId="20" applyNumberFormat="0" applyFont="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50" fillId="50" borderId="0" applyNumberFormat="0" applyBorder="0" applyAlignment="0" applyProtection="0"/>
    <xf numFmtId="0" fontId="19" fillId="0" borderId="0">
      <alignment vertical="top"/>
    </xf>
    <xf numFmtId="0" fontId="54" fillId="0" borderId="0"/>
    <xf numFmtId="0" fontId="34" fillId="51" borderId="0" applyNumberFormat="0" applyBorder="0" applyAlignment="0" applyProtection="0"/>
    <xf numFmtId="0" fontId="34" fillId="28" borderId="0" applyNumberFormat="0" applyBorder="0" applyAlignment="0" applyProtection="0"/>
    <xf numFmtId="0" fontId="34" fillId="52" borderId="0" applyNumberFormat="0" applyBorder="0" applyAlignment="0" applyProtection="0"/>
    <xf numFmtId="0" fontId="34" fillId="32" borderId="0" applyNumberFormat="0" applyBorder="0" applyAlignment="0" applyProtection="0"/>
    <xf numFmtId="0" fontId="34" fillId="53" borderId="0" applyNumberFormat="0" applyBorder="0" applyAlignment="0" applyProtection="0"/>
    <xf numFmtId="0" fontId="34" fillId="36"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44" borderId="0" applyNumberFormat="0" applyBorder="0" applyAlignment="0" applyProtection="0"/>
    <xf numFmtId="0" fontId="34" fillId="48"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55"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5" fillId="0" borderId="0" applyNumberFormat="0" applyFill="0" applyBorder="0" applyAlignment="0" applyProtection="0">
      <alignment vertical="top"/>
      <protection locked="0"/>
    </xf>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65" fontId="56"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4" fillId="0" borderId="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0" fontId="22" fillId="0" borderId="0"/>
    <xf numFmtId="0" fontId="12"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18" fillId="0" borderId="0"/>
    <xf numFmtId="0" fontId="18" fillId="0" borderId="0"/>
    <xf numFmtId="0" fontId="5" fillId="0" borderId="0"/>
    <xf numFmtId="0" fontId="18" fillId="0" borderId="0"/>
    <xf numFmtId="0" fontId="34" fillId="0" borderId="0"/>
    <xf numFmtId="0" fontId="14" fillId="0" borderId="0"/>
    <xf numFmtId="0" fontId="18" fillId="0" borderId="0"/>
    <xf numFmtId="0" fontId="34" fillId="0" borderId="0"/>
    <xf numFmtId="0" fontId="34"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26" borderId="20" applyNumberFormat="0" applyFont="0" applyAlignment="0" applyProtection="0"/>
    <xf numFmtId="0" fontId="5" fillId="26" borderId="20" applyNumberFormat="0" applyFont="0" applyAlignment="0" applyProtection="0"/>
    <xf numFmtId="0" fontId="34" fillId="26" borderId="20" applyNumberFormat="0" applyFont="0" applyAlignment="0" applyProtection="0"/>
    <xf numFmtId="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8" fillId="0" borderId="0"/>
    <xf numFmtId="49" fontId="57" fillId="0" borderId="22">
      <alignment vertical="center" wrapText="1"/>
    </xf>
    <xf numFmtId="0" fontId="60" fillId="0" borderId="22">
      <alignment horizontal="left" vertical="center" wrapText="1"/>
    </xf>
    <xf numFmtId="49" fontId="57" fillId="0" borderId="22">
      <alignment vertical="center" wrapText="1"/>
    </xf>
    <xf numFmtId="49" fontId="57" fillId="0" borderId="22">
      <alignment vertical="center" wrapText="1"/>
    </xf>
    <xf numFmtId="49" fontId="22" fillId="0" borderId="7">
      <alignment vertical="center" wrapText="1"/>
    </xf>
    <xf numFmtId="49" fontId="22" fillId="0" borderId="7">
      <alignment vertical="center" wrapText="1"/>
    </xf>
    <xf numFmtId="168" fontId="57" fillId="0" borderId="22">
      <alignment horizontal="right" vertical="center"/>
    </xf>
    <xf numFmtId="0" fontId="60" fillId="0" borderId="23">
      <alignment horizontal="centerContinuous" vertical="center" wrapText="1"/>
    </xf>
    <xf numFmtId="0" fontId="59" fillId="17" borderId="1">
      <alignment horizontal="center" vertical="center" wrapText="1"/>
    </xf>
    <xf numFmtId="49" fontId="23" fillId="17" borderId="8">
      <alignment horizontal="center" vertical="center" wrapText="1"/>
    </xf>
    <xf numFmtId="166" fontId="18" fillId="0" borderId="0" applyFont="0" applyFill="0" applyBorder="0" applyAlignment="0" applyProtection="0"/>
    <xf numFmtId="43" fontId="34"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34" fillId="2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26" fillId="0" borderId="11" applyNumberFormat="0" applyFill="0" applyAlignment="0" applyProtection="0"/>
    <xf numFmtId="0" fontId="27" fillId="0" borderId="53" applyNumberFormat="0" applyFill="0" applyAlignment="0" applyProtection="0"/>
    <xf numFmtId="0" fontId="30" fillId="0" borderId="12" applyNumberFormat="0" applyFill="0" applyAlignment="0" applyProtection="0"/>
    <xf numFmtId="0" fontId="34" fillId="0" borderId="0"/>
    <xf numFmtId="0" fontId="18" fillId="0" borderId="0"/>
    <xf numFmtId="167" fontId="80" fillId="0" borderId="0" applyFont="0" applyFill="0" applyBorder="0" applyAlignment="0" applyProtection="0"/>
  </cellStyleXfs>
  <cellXfs count="460">
    <xf numFmtId="0" fontId="0" fillId="0" borderId="0" xfId="0"/>
    <xf numFmtId="0" fontId="1" fillId="2" borderId="1" xfId="0" applyFont="1" applyFill="1" applyBorder="1" applyAlignment="1">
      <alignment horizontal="center" vertical="top" wrapText="1"/>
    </xf>
    <xf numFmtId="0" fontId="1"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vertical="center" wrapText="1"/>
    </xf>
    <xf numFmtId="0" fontId="33" fillId="0" borderId="1" xfId="1" applyFont="1" applyBorder="1" applyAlignment="1">
      <alignment vertical="center" wrapText="1"/>
    </xf>
    <xf numFmtId="0" fontId="2" fillId="0" borderId="0" xfId="0" applyFont="1" applyAlignment="1">
      <alignment vertical="top" wrapText="1"/>
    </xf>
    <xf numFmtId="2" fontId="0" fillId="0" borderId="0" xfId="0" applyNumberFormat="1"/>
    <xf numFmtId="3" fontId="0" fillId="0" borderId="0" xfId="0" applyNumberFormat="1"/>
    <xf numFmtId="0" fontId="1" fillId="0" borderId="0" xfId="0" applyFont="1"/>
    <xf numFmtId="0" fontId="1" fillId="0" borderId="0" xfId="0" applyFont="1" applyAlignment="1">
      <alignment horizontal="center"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0" borderId="0" xfId="0"/>
    <xf numFmtId="0" fontId="1" fillId="58" borderId="24" xfId="0" applyFont="1" applyFill="1" applyBorder="1" applyAlignment="1">
      <alignment horizontal="center" vertical="center" wrapText="1"/>
    </xf>
    <xf numFmtId="0" fontId="53" fillId="58" borderId="25" xfId="1" applyFont="1" applyFill="1" applyBorder="1" applyAlignment="1">
      <alignment horizontal="center" vertical="center" wrapText="1"/>
    </xf>
    <xf numFmtId="0" fontId="1" fillId="58" borderId="26" xfId="0" applyFont="1" applyFill="1" applyBorder="1" applyAlignment="1">
      <alignment horizontal="center" vertical="center" wrapText="1"/>
    </xf>
    <xf numFmtId="0" fontId="1" fillId="58" borderId="30" xfId="0" applyFont="1" applyFill="1" applyBorder="1" applyAlignment="1">
      <alignment horizontal="center" vertical="center" wrapText="1"/>
    </xf>
    <xf numFmtId="0" fontId="2" fillId="0" borderId="0" xfId="1" applyFont="1" applyFill="1" applyBorder="1" applyAlignment="1">
      <alignment vertical="center" wrapText="1"/>
    </xf>
    <xf numFmtId="0" fontId="1" fillId="0" borderId="0" xfId="0" applyFont="1" applyAlignment="1">
      <alignment wrapText="1"/>
    </xf>
    <xf numFmtId="0" fontId="0" fillId="0" borderId="0" xfId="0" applyAlignment="1">
      <alignment wrapText="1"/>
    </xf>
    <xf numFmtId="0" fontId="65" fillId="0" borderId="1" xfId="0" applyFont="1" applyBorder="1" applyAlignment="1">
      <alignment horizontal="center" vertical="center" wrapText="1"/>
    </xf>
    <xf numFmtId="0" fontId="65" fillId="0" borderId="32" xfId="0" applyFont="1" applyBorder="1" applyAlignment="1">
      <alignment horizontal="center" vertical="center" wrapText="1"/>
    </xf>
    <xf numFmtId="0" fontId="65" fillId="0" borderId="28" xfId="0" applyFont="1" applyBorder="1" applyAlignment="1">
      <alignment horizontal="center" vertical="center" wrapText="1"/>
    </xf>
    <xf numFmtId="0" fontId="65" fillId="0" borderId="31" xfId="0" applyFont="1" applyBorder="1" applyAlignment="1">
      <alignment horizontal="center" vertical="center" wrapText="1"/>
    </xf>
    <xf numFmtId="0" fontId="4" fillId="0" borderId="1" xfId="1" quotePrefix="1" applyBorder="1" applyAlignment="1">
      <alignment horizontal="center" vertical="center" wrapText="1"/>
    </xf>
    <xf numFmtId="0" fontId="65" fillId="0" borderId="1" xfId="0" applyFont="1" applyFill="1" applyBorder="1" applyAlignment="1">
      <alignment horizontal="center" vertical="center" wrapText="1"/>
    </xf>
    <xf numFmtId="0" fontId="4" fillId="0" borderId="1" xfId="1" quotePrefix="1" applyFill="1" applyBorder="1" applyAlignment="1">
      <alignment horizontal="center" vertical="center" wrapText="1"/>
    </xf>
    <xf numFmtId="0" fontId="65" fillId="0" borderId="32"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0" xfId="0" applyFill="1"/>
    <xf numFmtId="0" fontId="65" fillId="0" borderId="29" xfId="0" applyFont="1" applyFill="1" applyBorder="1" applyAlignment="1">
      <alignment horizontal="center" vertical="center" wrapText="1"/>
    </xf>
    <xf numFmtId="0" fontId="67" fillId="0" borderId="66" xfId="40" applyFont="1" applyBorder="1" applyAlignment="1">
      <alignment vertical="center" wrapText="1"/>
    </xf>
    <xf numFmtId="0" fontId="67" fillId="0" borderId="67" xfId="40" applyFont="1" applyBorder="1" applyAlignment="1">
      <alignment vertical="center" wrapText="1"/>
    </xf>
    <xf numFmtId="170" fontId="65" fillId="0" borderId="51" xfId="0" applyNumberFormat="1" applyFont="1" applyBorder="1" applyAlignment="1">
      <alignment horizontal="center" vertical="center"/>
    </xf>
    <xf numFmtId="170" fontId="65" fillId="0" borderId="34" xfId="0" applyNumberFormat="1" applyFont="1" applyBorder="1" applyAlignment="1">
      <alignment horizontal="center" vertical="center"/>
    </xf>
    <xf numFmtId="0" fontId="67" fillId="0" borderId="69" xfId="40" applyFont="1" applyBorder="1" applyAlignment="1">
      <alignment vertical="center"/>
    </xf>
    <xf numFmtId="170" fontId="65" fillId="0" borderId="36" xfId="0" applyNumberFormat="1" applyFont="1" applyBorder="1" applyAlignment="1">
      <alignment horizontal="center" vertical="center"/>
    </xf>
    <xf numFmtId="170" fontId="65" fillId="0" borderId="32" xfId="0" applyNumberFormat="1" applyFont="1" applyBorder="1" applyAlignment="1">
      <alignment horizontal="center" vertical="center"/>
    </xf>
    <xf numFmtId="0" fontId="67" fillId="0" borderId="67" xfId="40" applyFont="1" applyBorder="1" applyAlignment="1">
      <alignment vertical="center"/>
    </xf>
    <xf numFmtId="170" fontId="65" fillId="0" borderId="36" xfId="0" applyNumberFormat="1" applyFont="1" applyFill="1" applyBorder="1" applyAlignment="1">
      <alignment horizontal="center" vertical="center"/>
    </xf>
    <xf numFmtId="170" fontId="65" fillId="0" borderId="32" xfId="0" applyNumberFormat="1" applyFont="1" applyFill="1" applyBorder="1" applyAlignment="1">
      <alignment horizontal="center" vertical="center"/>
    </xf>
    <xf numFmtId="0" fontId="67" fillId="0" borderId="71" xfId="40" applyFont="1" applyBorder="1" applyAlignment="1">
      <alignment vertical="center" wrapText="1"/>
    </xf>
    <xf numFmtId="0" fontId="67" fillId="0" borderId="72" xfId="40" applyFont="1" applyBorder="1" applyAlignment="1">
      <alignment vertical="center"/>
    </xf>
    <xf numFmtId="0" fontId="67" fillId="0" borderId="56" xfId="40" applyFont="1" applyBorder="1" applyAlignment="1">
      <alignment vertical="center"/>
    </xf>
    <xf numFmtId="0" fontId="67" fillId="0" borderId="69" xfId="40" applyFont="1" applyBorder="1" applyAlignment="1">
      <alignment vertical="center" wrapText="1"/>
    </xf>
    <xf numFmtId="0" fontId="67" fillId="0" borderId="74" xfId="40" applyFont="1" applyBorder="1" applyAlignment="1">
      <alignment vertical="center" wrapText="1"/>
    </xf>
    <xf numFmtId="170" fontId="65" fillId="0" borderId="45" xfId="0" applyNumberFormat="1" applyFont="1" applyBorder="1" applyAlignment="1">
      <alignment horizontal="center" vertical="center"/>
    </xf>
    <xf numFmtId="170" fontId="65" fillId="0" borderId="40" xfId="0" applyNumberFormat="1" applyFont="1" applyBorder="1" applyAlignment="1">
      <alignment horizontal="center" vertical="center"/>
    </xf>
    <xf numFmtId="170" fontId="65" fillId="61" borderId="46" xfId="0" applyNumberFormat="1" applyFont="1" applyFill="1" applyBorder="1" applyAlignment="1">
      <alignment horizontal="center" vertical="center"/>
    </xf>
    <xf numFmtId="170" fontId="65" fillId="61" borderId="47" xfId="0" applyNumberFormat="1" applyFont="1" applyFill="1" applyBorder="1" applyAlignment="1">
      <alignment horizontal="center" vertical="center"/>
    </xf>
    <xf numFmtId="0" fontId="67" fillId="61" borderId="75" xfId="40" applyFont="1" applyFill="1" applyBorder="1" applyAlignment="1">
      <alignment vertical="center"/>
    </xf>
    <xf numFmtId="0" fontId="68" fillId="58" borderId="35" xfId="0" applyFont="1" applyFill="1" applyBorder="1" applyAlignment="1">
      <alignment vertical="center"/>
    </xf>
    <xf numFmtId="0" fontId="69" fillId="60" borderId="36" xfId="0" applyFont="1" applyFill="1" applyBorder="1" applyAlignment="1">
      <alignment vertical="center"/>
    </xf>
    <xf numFmtId="0" fontId="69" fillId="60" borderId="37" xfId="0" applyFont="1" applyFill="1" applyBorder="1" applyAlignment="1">
      <alignment vertical="center"/>
    </xf>
    <xf numFmtId="0" fontId="69" fillId="59" borderId="46" xfId="0" applyFont="1" applyFill="1" applyBorder="1" applyAlignment="1">
      <alignment horizontal="center" vertical="center"/>
    </xf>
    <xf numFmtId="0" fontId="69" fillId="59" borderId="47" xfId="0" applyFont="1" applyFill="1" applyBorder="1" applyAlignment="1">
      <alignment horizontal="center" vertical="center"/>
    </xf>
    <xf numFmtId="0" fontId="67" fillId="0" borderId="78" xfId="40" applyFont="1" applyBorder="1" applyAlignment="1">
      <alignment vertical="center" wrapText="1"/>
    </xf>
    <xf numFmtId="0" fontId="67" fillId="0" borderId="79" xfId="40" applyFont="1" applyBorder="1" applyAlignment="1">
      <alignment vertical="center" wrapText="1"/>
    </xf>
    <xf numFmtId="0" fontId="67" fillId="0" borderId="80" xfId="40" applyFont="1" applyBorder="1" applyAlignment="1">
      <alignment vertical="center" wrapText="1"/>
    </xf>
    <xf numFmtId="0" fontId="69" fillId="60" borderId="51" xfId="0" applyFont="1" applyFill="1" applyBorder="1" applyAlignment="1">
      <alignment vertical="center"/>
    </xf>
    <xf numFmtId="170" fontId="67" fillId="0" borderId="51" xfId="36" applyNumberFormat="1" applyFont="1" applyBorder="1" applyAlignment="1">
      <alignment horizontal="center" vertical="center"/>
    </xf>
    <xf numFmtId="170" fontId="67" fillId="0" borderId="34" xfId="36" applyNumberFormat="1" applyFont="1" applyBorder="1" applyAlignment="1">
      <alignment horizontal="center" vertical="center"/>
    </xf>
    <xf numFmtId="170" fontId="67" fillId="0" borderId="36" xfId="36" applyNumberFormat="1" applyFont="1" applyBorder="1" applyAlignment="1">
      <alignment horizontal="center" vertical="center"/>
    </xf>
    <xf numFmtId="170" fontId="67" fillId="0" borderId="32" xfId="36" applyNumberFormat="1" applyFont="1" applyBorder="1" applyAlignment="1">
      <alignment horizontal="center" vertical="center"/>
    </xf>
    <xf numFmtId="170" fontId="67" fillId="0" borderId="45" xfId="36" applyNumberFormat="1" applyFont="1" applyBorder="1" applyAlignment="1">
      <alignment horizontal="center" vertical="center"/>
    </xf>
    <xf numFmtId="170" fontId="67" fillId="0" borderId="40" xfId="36" applyNumberFormat="1" applyFont="1" applyBorder="1" applyAlignment="1">
      <alignment horizontal="center" vertical="center"/>
    </xf>
    <xf numFmtId="170" fontId="67" fillId="61" borderId="46" xfId="36" applyNumberFormat="1" applyFont="1" applyFill="1" applyBorder="1" applyAlignment="1">
      <alignment horizontal="center" vertical="center"/>
    </xf>
    <xf numFmtId="170" fontId="67" fillId="61" borderId="47" xfId="36" applyNumberFormat="1" applyFont="1" applyFill="1" applyBorder="1" applyAlignment="1">
      <alignment horizontal="center" vertical="center"/>
    </xf>
    <xf numFmtId="0" fontId="67" fillId="61" borderId="61" xfId="40" applyFont="1" applyFill="1" applyBorder="1" applyAlignment="1">
      <alignment vertical="top" wrapText="1"/>
    </xf>
    <xf numFmtId="0" fontId="65" fillId="0" borderId="51" xfId="0" applyFont="1" applyBorder="1" applyAlignment="1">
      <alignment vertical="center" wrapText="1"/>
    </xf>
    <xf numFmtId="0" fontId="65" fillId="0" borderId="81" xfId="0" applyFont="1" applyBorder="1" applyAlignment="1">
      <alignment horizontal="left" vertical="center" wrapText="1"/>
    </xf>
    <xf numFmtId="170" fontId="65" fillId="0" borderId="51" xfId="852" applyNumberFormat="1" applyFont="1" applyBorder="1" applyAlignment="1">
      <alignment horizontal="center" vertical="center"/>
    </xf>
    <xf numFmtId="170" fontId="65" fillId="0" borderId="34" xfId="852" applyNumberFormat="1" applyFont="1" applyBorder="1" applyAlignment="1">
      <alignment horizontal="center" vertical="center"/>
    </xf>
    <xf numFmtId="0" fontId="65" fillId="0" borderId="65" xfId="0" applyFont="1" applyBorder="1" applyAlignment="1">
      <alignment horizontal="left" vertical="center" wrapText="1"/>
    </xf>
    <xf numFmtId="170" fontId="65" fillId="0" borderId="36" xfId="852" applyNumberFormat="1" applyFont="1" applyBorder="1" applyAlignment="1">
      <alignment horizontal="center" vertical="center"/>
    </xf>
    <xf numFmtId="170" fontId="65" fillId="0" borderId="32" xfId="852" applyNumberFormat="1" applyFont="1" applyBorder="1" applyAlignment="1">
      <alignment horizontal="center" vertical="center"/>
    </xf>
    <xf numFmtId="0" fontId="65" fillId="0" borderId="36" xfId="0" applyFont="1" applyBorder="1" applyAlignment="1">
      <alignment vertical="center" wrapText="1"/>
    </xf>
    <xf numFmtId="0" fontId="65" fillId="0" borderId="52" xfId="0" applyFont="1" applyBorder="1" applyAlignment="1">
      <alignment horizontal="left" vertical="center" wrapText="1"/>
    </xf>
    <xf numFmtId="0" fontId="65" fillId="0" borderId="58" xfId="0" applyFont="1" applyBorder="1" applyAlignment="1">
      <alignment horizontal="left" vertical="center" wrapText="1"/>
    </xf>
    <xf numFmtId="0" fontId="65" fillId="0" borderId="45" xfId="0" applyFont="1" applyBorder="1" applyAlignment="1">
      <alignment vertical="center" wrapText="1"/>
    </xf>
    <xf numFmtId="0" fontId="65" fillId="0" borderId="76" xfId="0" applyFont="1" applyBorder="1" applyAlignment="1">
      <alignment horizontal="left" vertical="center" wrapText="1"/>
    </xf>
    <xf numFmtId="170" fontId="65" fillId="0" borderId="45" xfId="852" applyNumberFormat="1" applyFont="1" applyBorder="1" applyAlignment="1">
      <alignment horizontal="center" vertical="center"/>
    </xf>
    <xf numFmtId="170" fontId="65" fillId="0" borderId="40" xfId="852" applyNumberFormat="1" applyFont="1" applyBorder="1" applyAlignment="1">
      <alignment horizontal="center" vertical="center"/>
    </xf>
    <xf numFmtId="171" fontId="67" fillId="0" borderId="35" xfId="36" applyNumberFormat="1" applyFont="1" applyBorder="1" applyAlignment="1">
      <alignment horizontal="center" vertical="center"/>
    </xf>
    <xf numFmtId="171" fontId="67" fillId="0" borderId="31" xfId="36" applyNumberFormat="1" applyFont="1" applyBorder="1" applyAlignment="1">
      <alignment horizontal="center" vertical="center"/>
    </xf>
    <xf numFmtId="171" fontId="67" fillId="0" borderId="43" xfId="36" applyNumberFormat="1" applyFont="1" applyBorder="1" applyAlignment="1">
      <alignment horizontal="center" vertical="center"/>
    </xf>
    <xf numFmtId="171" fontId="67" fillId="0" borderId="36" xfId="36" applyNumberFormat="1" applyFont="1" applyBorder="1" applyAlignment="1">
      <alignment horizontal="center" vertical="center"/>
    </xf>
    <xf numFmtId="171" fontId="67" fillId="0" borderId="32" xfId="36" applyNumberFormat="1" applyFont="1" applyBorder="1" applyAlignment="1">
      <alignment horizontal="center" vertical="center"/>
    </xf>
    <xf numFmtId="171" fontId="67" fillId="0" borderId="41" xfId="36" applyNumberFormat="1" applyFont="1" applyBorder="1" applyAlignment="1">
      <alignment horizontal="center" vertical="center"/>
    </xf>
    <xf numFmtId="171" fontId="67" fillId="0" borderId="37" xfId="36" applyNumberFormat="1" applyFont="1" applyBorder="1" applyAlignment="1">
      <alignment horizontal="center" vertical="center"/>
    </xf>
    <xf numFmtId="171" fontId="67" fillId="0" borderId="33" xfId="36" applyNumberFormat="1" applyFont="1" applyBorder="1" applyAlignment="1">
      <alignment horizontal="center" vertical="center"/>
    </xf>
    <xf numFmtId="171" fontId="67" fillId="0" borderId="83" xfId="36" applyNumberFormat="1" applyFont="1" applyBorder="1" applyAlignment="1">
      <alignment horizontal="center" vertical="center"/>
    </xf>
    <xf numFmtId="171" fontId="67" fillId="62" borderId="46" xfId="36" applyNumberFormat="1" applyFont="1" applyFill="1" applyBorder="1" applyAlignment="1">
      <alignment horizontal="center" vertical="center"/>
    </xf>
    <xf numFmtId="171" fontId="67" fillId="62" borderId="47" xfId="36" applyNumberFormat="1" applyFont="1" applyFill="1" applyBorder="1" applyAlignment="1">
      <alignment horizontal="center" vertical="center"/>
    </xf>
    <xf numFmtId="171" fontId="67" fillId="62" borderId="59" xfId="36" applyNumberFormat="1" applyFont="1" applyFill="1" applyBorder="1" applyAlignment="1">
      <alignment horizontal="center" vertical="center"/>
    </xf>
    <xf numFmtId="171" fontId="67" fillId="0" borderId="51" xfId="36" applyNumberFormat="1" applyFont="1" applyFill="1" applyBorder="1" applyAlignment="1">
      <alignment horizontal="center" vertical="center"/>
    </xf>
    <xf numFmtId="171" fontId="67" fillId="0" borderId="34" xfId="36" applyNumberFormat="1" applyFont="1" applyFill="1" applyBorder="1" applyAlignment="1">
      <alignment horizontal="center" vertical="center"/>
    </xf>
    <xf numFmtId="171" fontId="67" fillId="0" borderId="51" xfId="36" applyNumberFormat="1" applyFont="1" applyBorder="1" applyAlignment="1">
      <alignment horizontal="center" vertical="center"/>
    </xf>
    <xf numFmtId="171" fontId="67" fillId="0" borderId="34" xfId="36" applyNumberFormat="1" applyFont="1" applyBorder="1" applyAlignment="1">
      <alignment horizontal="center" vertical="center"/>
    </xf>
    <xf numFmtId="171" fontId="67" fillId="0" borderId="44" xfId="36" applyNumberFormat="1" applyFont="1" applyBorder="1" applyAlignment="1">
      <alignment horizontal="center" vertical="center"/>
    </xf>
    <xf numFmtId="171" fontId="67" fillId="0" borderId="36" xfId="36" applyNumberFormat="1" applyFont="1" applyFill="1" applyBorder="1" applyAlignment="1">
      <alignment horizontal="center" vertical="center"/>
    </xf>
    <xf numFmtId="171" fontId="67" fillId="0" borderId="32" xfId="36" applyNumberFormat="1" applyFont="1" applyFill="1" applyBorder="1" applyAlignment="1">
      <alignment horizontal="center" vertical="center"/>
    </xf>
    <xf numFmtId="0" fontId="67" fillId="0" borderId="84" xfId="40" applyFont="1" applyBorder="1" applyAlignment="1">
      <alignment vertical="center" wrapText="1"/>
    </xf>
    <xf numFmtId="0" fontId="65" fillId="0" borderId="58" xfId="817" applyFont="1" applyFill="1" applyBorder="1" applyAlignment="1">
      <alignment horizontal="left" vertical="center" wrapText="1"/>
    </xf>
    <xf numFmtId="0" fontId="65" fillId="0" borderId="65" xfId="817" applyFont="1" applyFill="1" applyBorder="1" applyAlignment="1">
      <alignment horizontal="left" vertical="center" wrapText="1"/>
    </xf>
    <xf numFmtId="170" fontId="67" fillId="0" borderId="51" xfId="33" applyNumberFormat="1" applyFont="1" applyBorder="1" applyAlignment="1">
      <alignment horizontal="center" vertical="center"/>
    </xf>
    <xf numFmtId="170" fontId="67" fillId="0" borderId="34" xfId="33" applyNumberFormat="1" applyFont="1" applyBorder="1" applyAlignment="1">
      <alignment horizontal="center" vertical="center"/>
    </xf>
    <xf numFmtId="170" fontId="67" fillId="0" borderId="44" xfId="33" applyNumberFormat="1" applyFont="1" applyBorder="1" applyAlignment="1">
      <alignment horizontal="center" vertical="center"/>
    </xf>
    <xf numFmtId="170" fontId="67" fillId="0" borderId="36" xfId="33" applyNumberFormat="1" applyFont="1" applyBorder="1" applyAlignment="1">
      <alignment horizontal="center" vertical="center"/>
    </xf>
    <xf numFmtId="170" fontId="67" fillId="0" borderId="32" xfId="33" applyNumberFormat="1" applyFont="1" applyBorder="1" applyAlignment="1">
      <alignment horizontal="center" vertical="center"/>
    </xf>
    <xf numFmtId="170" fontId="67" fillId="0" borderId="41" xfId="33" applyNumberFormat="1" applyFont="1" applyBorder="1" applyAlignment="1">
      <alignment horizontal="center" vertical="center"/>
    </xf>
    <xf numFmtId="170" fontId="67" fillId="0" borderId="36" xfId="33" applyNumberFormat="1" applyFont="1" applyFill="1" applyBorder="1" applyAlignment="1">
      <alignment horizontal="center" vertical="center"/>
    </xf>
    <xf numFmtId="170" fontId="67" fillId="0" borderId="32" xfId="33" applyNumberFormat="1" applyFont="1" applyFill="1" applyBorder="1" applyAlignment="1">
      <alignment horizontal="center" vertical="center"/>
    </xf>
    <xf numFmtId="170" fontId="67" fillId="0" borderId="41" xfId="33" applyNumberFormat="1" applyFont="1" applyFill="1" applyBorder="1" applyAlignment="1">
      <alignment horizontal="center" vertical="center"/>
    </xf>
    <xf numFmtId="170" fontId="67" fillId="0" borderId="45" xfId="33" applyNumberFormat="1" applyFont="1" applyBorder="1" applyAlignment="1">
      <alignment horizontal="center" vertical="center"/>
    </xf>
    <xf numFmtId="170" fontId="67" fillId="0" borderId="40" xfId="33" applyNumberFormat="1" applyFont="1" applyBorder="1" applyAlignment="1">
      <alignment horizontal="center" vertical="center"/>
    </xf>
    <xf numFmtId="170" fontId="67" fillId="0" borderId="85" xfId="33" applyNumberFormat="1" applyFont="1" applyBorder="1" applyAlignment="1">
      <alignment horizontal="center" vertical="center"/>
    </xf>
    <xf numFmtId="0" fontId="67" fillId="0" borderId="86" xfId="40" applyFont="1" applyBorder="1" applyAlignment="1">
      <alignment vertical="center" wrapText="1"/>
    </xf>
    <xf numFmtId="0" fontId="67" fillId="0" borderId="87" xfId="40" applyFont="1" applyBorder="1" applyAlignment="1">
      <alignment vertical="center"/>
    </xf>
    <xf numFmtId="0" fontId="67" fillId="0" borderId="55" xfId="40" applyFont="1" applyBorder="1" applyAlignment="1">
      <alignment vertical="center"/>
    </xf>
    <xf numFmtId="0" fontId="67" fillId="0" borderId="90" xfId="40" applyFont="1" applyBorder="1" applyAlignment="1">
      <alignment vertical="center" wrapText="1"/>
    </xf>
    <xf numFmtId="0" fontId="67" fillId="0" borderId="91" xfId="40" applyFont="1" applyBorder="1" applyAlignment="1">
      <alignment vertical="center" wrapText="1"/>
    </xf>
    <xf numFmtId="0" fontId="67" fillId="0" borderId="55" xfId="40" applyFont="1" applyBorder="1" applyAlignment="1">
      <alignment vertical="center" wrapText="1"/>
    </xf>
    <xf numFmtId="170" fontId="65" fillId="0" borderId="51" xfId="34" applyNumberFormat="1" applyFont="1" applyFill="1" applyBorder="1" applyAlignment="1">
      <alignment horizontal="center" vertical="center"/>
    </xf>
    <xf numFmtId="170" fontId="65" fillId="0" borderId="34" xfId="34" applyNumberFormat="1" applyFont="1" applyFill="1" applyBorder="1" applyAlignment="1">
      <alignment horizontal="center" vertical="center"/>
    </xf>
    <xf numFmtId="170" fontId="65" fillId="0" borderId="36" xfId="34" applyNumberFormat="1" applyFont="1" applyFill="1" applyBorder="1" applyAlignment="1">
      <alignment horizontal="center" vertical="center"/>
    </xf>
    <xf numFmtId="170" fontId="65" fillId="0" borderId="32" xfId="34" applyNumberFormat="1" applyFont="1" applyFill="1" applyBorder="1" applyAlignment="1">
      <alignment horizontal="center" vertical="center"/>
    </xf>
    <xf numFmtId="170" fontId="65" fillId="0" borderId="45" xfId="34" applyNumberFormat="1" applyFont="1" applyFill="1" applyBorder="1" applyAlignment="1">
      <alignment horizontal="center" vertical="center"/>
    </xf>
    <xf numFmtId="170" fontId="65" fillId="0" borderId="40" xfId="34" applyNumberFormat="1" applyFont="1" applyFill="1" applyBorder="1" applyAlignment="1">
      <alignment horizontal="center" vertical="center"/>
    </xf>
    <xf numFmtId="0" fontId="68" fillId="58" borderId="24" xfId="0" applyFont="1" applyFill="1" applyBorder="1" applyAlignment="1">
      <alignment vertical="center"/>
    </xf>
    <xf numFmtId="0" fontId="69" fillId="60" borderId="35" xfId="0" applyFont="1" applyFill="1" applyBorder="1" applyAlignment="1">
      <alignment vertical="center"/>
    </xf>
    <xf numFmtId="0" fontId="69" fillId="59" borderId="29" xfId="0" applyFont="1" applyFill="1" applyBorder="1" applyAlignment="1">
      <alignment horizontal="center" vertical="center" wrapText="1"/>
    </xf>
    <xf numFmtId="0" fontId="34" fillId="0" borderId="0" xfId="876" applyFont="1"/>
    <xf numFmtId="0" fontId="34" fillId="0" borderId="80" xfId="876" applyFont="1" applyBorder="1" applyAlignment="1">
      <alignment wrapText="1"/>
    </xf>
    <xf numFmtId="0" fontId="34" fillId="0" borderId="78" xfId="876" applyFont="1" applyFill="1" applyBorder="1" applyAlignment="1">
      <alignment wrapText="1"/>
    </xf>
    <xf numFmtId="0" fontId="34" fillId="0" borderId="78" xfId="876" applyBorder="1" applyAlignment="1">
      <alignment wrapText="1"/>
    </xf>
    <xf numFmtId="0" fontId="34" fillId="0" borderId="80" xfId="876" applyBorder="1" applyAlignment="1">
      <alignment wrapText="1"/>
    </xf>
    <xf numFmtId="0" fontId="34" fillId="0" borderId="49" xfId="876" applyBorder="1" applyAlignment="1">
      <alignment wrapText="1"/>
    </xf>
    <xf numFmtId="0" fontId="34" fillId="0" borderId="79" xfId="876" applyBorder="1" applyAlignment="1">
      <alignment wrapText="1"/>
    </xf>
    <xf numFmtId="0" fontId="67" fillId="0" borderId="82" xfId="40" applyFont="1" applyBorder="1" applyAlignment="1">
      <alignment vertical="center" wrapText="1"/>
    </xf>
    <xf numFmtId="0" fontId="34" fillId="0" borderId="60" xfId="876" applyBorder="1" applyAlignment="1">
      <alignment vertical="center"/>
    </xf>
    <xf numFmtId="0" fontId="1" fillId="2" borderId="1" xfId="0" applyFont="1" applyFill="1" applyBorder="1" applyAlignment="1">
      <alignment vertical="center" wrapText="1"/>
    </xf>
    <xf numFmtId="170" fontId="65" fillId="0" borderId="51" xfId="0" applyNumberFormat="1" applyFont="1" applyFill="1" applyBorder="1" applyAlignment="1">
      <alignment horizontal="center" vertical="center"/>
    </xf>
    <xf numFmtId="170" fontId="65" fillId="0" borderId="3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28" xfId="1" quotePrefix="1" applyBorder="1" applyAlignment="1">
      <alignment horizontal="center" vertical="center" wrapText="1"/>
    </xf>
    <xf numFmtId="0" fontId="4" fillId="0" borderId="29" xfId="1" quotePrefix="1" applyFill="1" applyBorder="1" applyAlignment="1">
      <alignment horizontal="center" vertical="center" wrapText="1"/>
    </xf>
    <xf numFmtId="0" fontId="33" fillId="0" borderId="1" xfId="1" applyFont="1" applyBorder="1" applyAlignment="1">
      <alignment horizontal="left" vertical="center" wrapText="1"/>
    </xf>
    <xf numFmtId="0" fontId="46" fillId="60" borderId="1" xfId="877" applyFont="1" applyFill="1" applyBorder="1" applyAlignment="1">
      <alignment horizontal="center" vertical="center" wrapText="1"/>
    </xf>
    <xf numFmtId="0" fontId="74" fillId="0" borderId="1" xfId="877" applyFont="1" applyBorder="1" applyAlignment="1">
      <alignment horizontal="left" vertical="center" wrapText="1"/>
    </xf>
    <xf numFmtId="0" fontId="75" fillId="63" borderId="1" xfId="877" applyFont="1" applyFill="1" applyBorder="1" applyAlignment="1">
      <alignment horizontal="left" vertical="center" wrapText="1"/>
    </xf>
    <xf numFmtId="0" fontId="68" fillId="0" borderId="0" xfId="0" applyFont="1" applyFill="1" applyBorder="1" applyAlignment="1">
      <alignment vertical="center" wrapText="1"/>
    </xf>
    <xf numFmtId="0" fontId="69" fillId="0" borderId="0" xfId="0" applyFont="1" applyFill="1" applyBorder="1" applyAlignment="1">
      <alignment vertical="center" wrapText="1"/>
    </xf>
    <xf numFmtId="0" fontId="0" fillId="0" borderId="0" xfId="0" applyBorder="1"/>
    <xf numFmtId="0" fontId="68" fillId="58" borderId="1" xfId="0" applyFont="1" applyFill="1" applyBorder="1" applyAlignment="1">
      <alignment vertical="center"/>
    </xf>
    <xf numFmtId="0" fontId="69" fillId="60" borderId="1" xfId="0" applyFont="1" applyFill="1" applyBorder="1" applyAlignment="1">
      <alignment vertical="center"/>
    </xf>
    <xf numFmtId="0" fontId="76" fillId="0" borderId="0" xfId="0" applyFont="1" applyAlignment="1">
      <alignment horizontal="justify" vertical="center"/>
    </xf>
    <xf numFmtId="0" fontId="69" fillId="60" borderId="36" xfId="877" applyFont="1" applyFill="1" applyBorder="1" applyAlignment="1">
      <alignment horizontal="center" vertical="center" wrapText="1"/>
    </xf>
    <xf numFmtId="0" fontId="69" fillId="60" borderId="1" xfId="877" applyFont="1" applyFill="1" applyBorder="1" applyAlignment="1">
      <alignment horizontal="center" vertical="center" wrapText="1"/>
    </xf>
    <xf numFmtId="0" fontId="69" fillId="60" borderId="32" xfId="877" applyFont="1" applyFill="1" applyBorder="1" applyAlignment="1">
      <alignment horizontal="center" vertical="center" wrapText="1"/>
    </xf>
    <xf numFmtId="0" fontId="68" fillId="0" borderId="1" xfId="877" applyFont="1" applyFill="1" applyBorder="1" applyAlignment="1">
      <alignment horizontal="center" vertical="center" wrapText="1"/>
    </xf>
    <xf numFmtId="169" fontId="77" fillId="0" borderId="1" xfId="0" applyNumberFormat="1" applyFont="1" applyBorder="1" applyAlignment="1">
      <alignment horizontal="center" vertical="center"/>
    </xf>
    <xf numFmtId="169" fontId="77" fillId="0" borderId="32" xfId="0" applyNumberFormat="1" applyFont="1" applyBorder="1" applyAlignment="1">
      <alignment horizontal="center" vertical="center"/>
    </xf>
    <xf numFmtId="169" fontId="77" fillId="0" borderId="32" xfId="0" applyNumberFormat="1" applyFont="1" applyFill="1" applyBorder="1" applyAlignment="1">
      <alignment horizontal="center" vertical="center"/>
    </xf>
    <xf numFmtId="0" fontId="68" fillId="64" borderId="1" xfId="877" applyFont="1" applyFill="1" applyBorder="1" applyAlignment="1">
      <alignment horizontal="center" vertical="center" wrapText="1"/>
    </xf>
    <xf numFmtId="169" fontId="77" fillId="64" borderId="1" xfId="0" applyNumberFormat="1" applyFont="1" applyFill="1" applyBorder="1" applyAlignment="1">
      <alignment horizontal="center" vertical="center"/>
    </xf>
    <xf numFmtId="169" fontId="77" fillId="64" borderId="32" xfId="0" applyNumberFormat="1" applyFont="1" applyFill="1" applyBorder="1" applyAlignment="1">
      <alignment horizontal="center" vertical="center"/>
    </xf>
    <xf numFmtId="169" fontId="77" fillId="0" borderId="1" xfId="0" applyNumberFormat="1" applyFont="1" applyBorder="1" applyAlignment="1">
      <alignment horizontal="center" vertical="center" wrapText="1"/>
    </xf>
    <xf numFmtId="0" fontId="68" fillId="63" borderId="1" xfId="877" applyFont="1" applyFill="1" applyBorder="1" applyAlignment="1">
      <alignment horizontal="center" vertical="center" wrapText="1"/>
    </xf>
    <xf numFmtId="169" fontId="78" fillId="63" borderId="1" xfId="0" applyNumberFormat="1" applyFont="1" applyFill="1" applyBorder="1" applyAlignment="1">
      <alignment horizontal="center" vertical="center"/>
    </xf>
    <xf numFmtId="169" fontId="79" fillId="63" borderId="1" xfId="0" applyNumberFormat="1" applyFont="1" applyFill="1" applyBorder="1" applyAlignment="1">
      <alignment horizontal="center" vertical="center"/>
    </xf>
    <xf numFmtId="169" fontId="79" fillId="63" borderId="32" xfId="0" applyNumberFormat="1" applyFont="1" applyFill="1" applyBorder="1" applyAlignment="1">
      <alignment horizontal="center" vertical="center"/>
    </xf>
    <xf numFmtId="0" fontId="68" fillId="63" borderId="29" xfId="877" applyFont="1" applyFill="1" applyBorder="1" applyAlignment="1">
      <alignment horizontal="center" vertical="center" wrapText="1"/>
    </xf>
    <xf numFmtId="169" fontId="78" fillId="63" borderId="29" xfId="0" applyNumberFormat="1" applyFont="1" applyFill="1" applyBorder="1" applyAlignment="1">
      <alignment horizontal="center" vertical="center"/>
    </xf>
    <xf numFmtId="169" fontId="79" fillId="63" borderId="29" xfId="0" applyNumberFormat="1" applyFont="1" applyFill="1" applyBorder="1" applyAlignment="1">
      <alignment horizontal="center" vertical="center"/>
    </xf>
    <xf numFmtId="169" fontId="79" fillId="63" borderId="33" xfId="0" applyNumberFormat="1" applyFont="1" applyFill="1" applyBorder="1" applyAlignment="1">
      <alignment horizontal="center" vertical="center"/>
    </xf>
    <xf numFmtId="0" fontId="67" fillId="0" borderId="1" xfId="877" applyFont="1" applyBorder="1" applyAlignment="1">
      <alignment horizontal="left" vertical="center" wrapText="1"/>
    </xf>
    <xf numFmtId="1" fontId="67" fillId="0" borderId="1" xfId="878" applyNumberFormat="1" applyFont="1" applyBorder="1" applyAlignment="1">
      <alignment horizontal="center" vertical="center"/>
    </xf>
    <xf numFmtId="169" fontId="72" fillId="0" borderId="1" xfId="878" applyNumberFormat="1" applyFont="1" applyBorder="1" applyAlignment="1">
      <alignment horizontal="center" vertical="center"/>
    </xf>
    <xf numFmtId="0" fontId="65" fillId="0" borderId="1" xfId="0" applyFont="1" applyBorder="1" applyAlignment="1">
      <alignment horizontal="center" vertical="center"/>
    </xf>
    <xf numFmtId="0" fontId="67" fillId="64" borderId="1" xfId="877" applyFont="1" applyFill="1" applyBorder="1" applyAlignment="1">
      <alignment horizontal="left" vertical="center" wrapText="1"/>
    </xf>
    <xf numFmtId="1" fontId="67" fillId="64" borderId="1" xfId="878" applyNumberFormat="1" applyFont="1" applyFill="1" applyBorder="1" applyAlignment="1">
      <alignment horizontal="center" vertical="center"/>
    </xf>
    <xf numFmtId="1" fontId="65" fillId="64" borderId="1" xfId="0" applyNumberFormat="1" applyFont="1" applyFill="1" applyBorder="1" applyAlignment="1">
      <alignment horizontal="center" vertical="center"/>
    </xf>
    <xf numFmtId="0" fontId="65" fillId="64" borderId="1" xfId="0" applyFont="1" applyFill="1" applyBorder="1" applyAlignment="1">
      <alignment horizontal="center" vertical="center"/>
    </xf>
    <xf numFmtId="169" fontId="72" fillId="64" borderId="1" xfId="878" applyNumberFormat="1" applyFont="1" applyFill="1" applyBorder="1" applyAlignment="1">
      <alignment horizontal="center" vertical="center"/>
    </xf>
    <xf numFmtId="0" fontId="67" fillId="0" borderId="1" xfId="877" applyFont="1" applyFill="1" applyBorder="1" applyAlignment="1">
      <alignment horizontal="left" vertical="center" wrapText="1"/>
    </xf>
    <xf numFmtId="1" fontId="67" fillId="0" borderId="1" xfId="878" applyNumberFormat="1" applyFont="1" applyFill="1" applyBorder="1" applyAlignment="1">
      <alignment horizontal="center" vertical="center"/>
    </xf>
    <xf numFmtId="169" fontId="72" fillId="0" borderId="1" xfId="878" applyNumberFormat="1" applyFont="1" applyFill="1" applyBorder="1" applyAlignment="1">
      <alignment horizontal="center" vertical="center"/>
    </xf>
    <xf numFmtId="0" fontId="67" fillId="0" borderId="1" xfId="0" applyFont="1" applyFill="1" applyBorder="1" applyAlignment="1">
      <alignment horizontal="center" vertical="center"/>
    </xf>
    <xf numFmtId="0" fontId="65" fillId="0" borderId="1" xfId="0" applyFont="1" applyFill="1" applyBorder="1" applyAlignment="1">
      <alignment horizontal="center" vertical="center"/>
    </xf>
    <xf numFmtId="0" fontId="81" fillId="0" borderId="1" xfId="0" applyFont="1" applyBorder="1" applyAlignment="1">
      <alignment horizontal="center" vertical="center"/>
    </xf>
    <xf numFmtId="0" fontId="68" fillId="63" borderId="1" xfId="877" applyFont="1" applyFill="1" applyBorder="1" applyAlignment="1">
      <alignment horizontal="left" vertical="center" wrapText="1"/>
    </xf>
    <xf numFmtId="1" fontId="68" fillId="63" borderId="1" xfId="878" applyNumberFormat="1" applyFont="1" applyFill="1" applyBorder="1" applyAlignment="1">
      <alignment horizontal="center" vertical="center"/>
    </xf>
    <xf numFmtId="169" fontId="70" fillId="63" borderId="1" xfId="878" applyNumberFormat="1" applyFont="1" applyFill="1" applyBorder="1" applyAlignment="1">
      <alignment horizontal="center" vertical="center"/>
    </xf>
    <xf numFmtId="0" fontId="81" fillId="0" borderId="1" xfId="0" applyFont="1" applyBorder="1" applyAlignment="1">
      <alignment horizontal="center" vertical="center" wrapText="1"/>
    </xf>
    <xf numFmtId="0" fontId="67" fillId="0" borderId="1" xfId="0" applyFont="1" applyBorder="1" applyAlignment="1">
      <alignment horizontal="center" vertical="center" wrapText="1"/>
    </xf>
    <xf numFmtId="0" fontId="65" fillId="64"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74" fillId="63" borderId="1" xfId="877" applyFont="1" applyFill="1" applyBorder="1" applyAlignment="1">
      <alignment horizontal="left" vertical="center" wrapText="1"/>
    </xf>
    <xf numFmtId="0" fontId="34" fillId="63"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74" fillId="0" borderId="1" xfId="877" applyFont="1" applyFill="1" applyBorder="1" applyAlignment="1">
      <alignment horizontal="left" vertical="center" wrapText="1"/>
    </xf>
    <xf numFmtId="0" fontId="0" fillId="0" borderId="1" xfId="0" applyFont="1" applyFill="1" applyBorder="1" applyAlignment="1">
      <alignment horizontal="center" vertical="center" wrapText="1"/>
    </xf>
    <xf numFmtId="0" fontId="82" fillId="0" borderId="0" xfId="0" applyFont="1" applyAlignment="1">
      <alignment horizontal="justify" vertical="center"/>
    </xf>
    <xf numFmtId="169" fontId="34" fillId="0" borderId="1" xfId="0" applyNumberFormat="1" applyFont="1" applyBorder="1" applyAlignment="1">
      <alignment horizontal="center" vertical="center"/>
    </xf>
    <xf numFmtId="169" fontId="34" fillId="63" borderId="1" xfId="0" applyNumberFormat="1" applyFont="1" applyFill="1" applyBorder="1" applyAlignment="1">
      <alignment horizontal="center" vertical="center"/>
    </xf>
    <xf numFmtId="0" fontId="69" fillId="60" borderId="39" xfId="877"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4" fillId="0" borderId="1" xfId="0" applyFont="1" applyBorder="1" applyAlignment="1">
      <alignment horizontal="center" vertical="center"/>
    </xf>
    <xf numFmtId="0" fontId="83" fillId="0" borderId="1" xfId="0" applyFont="1" applyBorder="1" applyAlignment="1">
      <alignment horizontal="center" vertical="center"/>
    </xf>
    <xf numFmtId="0" fontId="65" fillId="0" borderId="1" xfId="0" applyFont="1" applyBorder="1" applyAlignment="1">
      <alignment horizontal="center" vertical="center" wrapText="1"/>
    </xf>
    <xf numFmtId="0" fontId="67" fillId="0" borderId="68" xfId="40" applyFont="1" applyBorder="1" applyAlignment="1">
      <alignment vertical="center" wrapText="1"/>
    </xf>
    <xf numFmtId="0" fontId="69" fillId="59" borderId="61" xfId="0" applyFont="1" applyFill="1" applyBorder="1" applyAlignment="1">
      <alignment horizontal="center" vertical="center"/>
    </xf>
    <xf numFmtId="0" fontId="68" fillId="58" borderId="96" xfId="0" applyFont="1" applyFill="1" applyBorder="1" applyAlignment="1">
      <alignment vertical="center"/>
    </xf>
    <xf numFmtId="0" fontId="69" fillId="60" borderId="66" xfId="0" applyFont="1" applyFill="1" applyBorder="1" applyAlignment="1">
      <alignment vertical="center"/>
    </xf>
    <xf numFmtId="0" fontId="69" fillId="60" borderId="97" xfId="0" applyFont="1" applyFill="1" applyBorder="1" applyAlignment="1">
      <alignment vertical="center"/>
    </xf>
    <xf numFmtId="0" fontId="69" fillId="60" borderId="71" xfId="0" applyFont="1" applyFill="1" applyBorder="1" applyAlignment="1">
      <alignment vertical="center"/>
    </xf>
    <xf numFmtId="0" fontId="65" fillId="0" borderId="66" xfId="817" applyFont="1" applyFill="1" applyBorder="1" applyAlignment="1">
      <alignment horizontal="left" vertical="center" wrapText="1"/>
    </xf>
    <xf numFmtId="0" fontId="65" fillId="0" borderId="99" xfId="817" applyFont="1" applyFill="1" applyBorder="1" applyAlignment="1">
      <alignment horizontal="left" vertical="center" wrapText="1"/>
    </xf>
    <xf numFmtId="0" fontId="65" fillId="0" borderId="71" xfId="817" applyFont="1" applyFill="1" applyBorder="1" applyAlignment="1">
      <alignment horizontal="left" vertical="center" wrapText="1"/>
    </xf>
    <xf numFmtId="0" fontId="65" fillId="0" borderId="74" xfId="817" applyFont="1" applyFill="1" applyBorder="1" applyAlignment="1">
      <alignment horizontal="left" vertical="center" wrapText="1"/>
    </xf>
    <xf numFmtId="170" fontId="65" fillId="62" borderId="46" xfId="34" applyNumberFormat="1" applyFont="1" applyFill="1" applyBorder="1" applyAlignment="1">
      <alignment horizontal="center" vertical="center"/>
    </xf>
    <xf numFmtId="170" fontId="65" fillId="62" borderId="47" xfId="34" applyNumberFormat="1" applyFont="1" applyFill="1" applyBorder="1" applyAlignment="1">
      <alignment horizontal="center" vertical="center"/>
    </xf>
    <xf numFmtId="170" fontId="65" fillId="0" borderId="51" xfId="876" applyNumberFormat="1" applyFont="1" applyBorder="1" applyAlignment="1">
      <alignment vertical="center"/>
    </xf>
    <xf numFmtId="170" fontId="65" fillId="0" borderId="34" xfId="876" applyNumberFormat="1" applyFont="1" applyBorder="1" applyAlignment="1">
      <alignment vertical="center"/>
    </xf>
    <xf numFmtId="170" fontId="65" fillId="0" borderId="51" xfId="876" applyNumberFormat="1" applyFont="1" applyFill="1" applyBorder="1" applyAlignment="1">
      <alignment vertical="center"/>
    </xf>
    <xf numFmtId="170" fontId="65" fillId="0" borderId="34" xfId="876" applyNumberFormat="1" applyFont="1" applyFill="1" applyBorder="1" applyAlignment="1">
      <alignment vertical="center"/>
    </xf>
    <xf numFmtId="170" fontId="65" fillId="0" borderId="36" xfId="876" applyNumberFormat="1" applyFont="1" applyBorder="1" applyAlignment="1">
      <alignment vertical="center"/>
    </xf>
    <xf numFmtId="170" fontId="65" fillId="0" borderId="32" xfId="876" applyNumberFormat="1" applyFont="1" applyBorder="1" applyAlignment="1">
      <alignment vertical="center"/>
    </xf>
    <xf numFmtId="170" fontId="65" fillId="61" borderId="37" xfId="876" applyNumberFormat="1" applyFont="1" applyFill="1" applyBorder="1" applyAlignment="1">
      <alignment vertical="center"/>
    </xf>
    <xf numFmtId="170" fontId="65" fillId="61" borderId="33" xfId="876" applyNumberFormat="1" applyFont="1" applyFill="1" applyBorder="1" applyAlignment="1">
      <alignment vertical="center"/>
    </xf>
    <xf numFmtId="0" fontId="0" fillId="0" borderId="60" xfId="876" applyFont="1" applyFill="1" applyBorder="1" applyAlignment="1">
      <alignment vertical="center"/>
    </xf>
    <xf numFmtId="0" fontId="0" fillId="0" borderId="60" xfId="876" applyFont="1" applyBorder="1" applyAlignment="1">
      <alignment vertical="center"/>
    </xf>
    <xf numFmtId="170" fontId="65" fillId="61" borderId="83" xfId="876" applyNumberFormat="1" applyFont="1" applyFill="1" applyBorder="1" applyAlignment="1">
      <alignment vertical="center"/>
    </xf>
    <xf numFmtId="0" fontId="0" fillId="0" borderId="102" xfId="876" applyFont="1" applyBorder="1" applyAlignment="1">
      <alignment vertical="center"/>
    </xf>
    <xf numFmtId="0" fontId="34" fillId="61" borderId="97" xfId="876" applyFont="1" applyFill="1" applyBorder="1" applyAlignment="1">
      <alignment wrapText="1"/>
    </xf>
    <xf numFmtId="0" fontId="34" fillId="61" borderId="83" xfId="876" applyFill="1" applyBorder="1" applyAlignment="1">
      <alignment vertical="center"/>
    </xf>
    <xf numFmtId="0" fontId="65" fillId="0" borderId="29" xfId="0" applyFont="1" applyBorder="1" applyAlignment="1">
      <alignment horizontal="center" vertical="center" wrapText="1"/>
    </xf>
    <xf numFmtId="0" fontId="4" fillId="0" borderId="29" xfId="1" quotePrefix="1" applyBorder="1" applyAlignment="1">
      <alignment horizontal="center" vertical="center" wrapText="1"/>
    </xf>
    <xf numFmtId="0" fontId="65" fillId="0" borderId="33" xfId="0" applyFont="1" applyBorder="1" applyAlignment="1">
      <alignment horizontal="center" vertical="center" wrapText="1"/>
    </xf>
    <xf numFmtId="0" fontId="49" fillId="0" borderId="46"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4" fillId="0" borderId="105" xfId="1" quotePrefix="1" applyFill="1" applyBorder="1" applyAlignment="1">
      <alignment horizontal="center" vertical="center" wrapText="1"/>
    </xf>
    <xf numFmtId="0" fontId="65" fillId="0" borderId="47" xfId="0" applyFont="1" applyFill="1" applyBorder="1" applyAlignment="1">
      <alignment horizontal="center" vertical="center" wrapText="1"/>
    </xf>
    <xf numFmtId="0" fontId="65" fillId="0" borderId="33" xfId="0" applyFont="1" applyFill="1" applyBorder="1" applyAlignment="1">
      <alignment horizontal="center" vertical="center" wrapText="1"/>
    </xf>
    <xf numFmtId="0" fontId="69" fillId="59" borderId="98" xfId="0" applyFont="1" applyFill="1" applyBorder="1" applyAlignment="1">
      <alignment horizontal="center" vertical="center"/>
    </xf>
    <xf numFmtId="0" fontId="65" fillId="0" borderId="81" xfId="816" applyFont="1" applyFill="1" applyBorder="1" applyAlignment="1">
      <alignment horizontal="left" vertical="center" wrapText="1"/>
    </xf>
    <xf numFmtId="170" fontId="65" fillId="0" borderId="66" xfId="34" applyNumberFormat="1" applyFont="1" applyFill="1" applyBorder="1" applyAlignment="1">
      <alignment horizontal="center" vertical="center"/>
    </xf>
    <xf numFmtId="170" fontId="65" fillId="0" borderId="106" xfId="34" applyNumberFormat="1" applyFont="1" applyFill="1" applyBorder="1" applyAlignment="1">
      <alignment horizontal="center" vertical="center"/>
    </xf>
    <xf numFmtId="0" fontId="65" fillId="0" borderId="65" xfId="816" applyFont="1" applyFill="1" applyBorder="1" applyAlignment="1">
      <alignment horizontal="left" vertical="center" wrapText="1"/>
    </xf>
    <xf numFmtId="170" fontId="65" fillId="0" borderId="99" xfId="34" applyNumberFormat="1" applyFont="1" applyFill="1" applyBorder="1" applyAlignment="1">
      <alignment horizontal="center" vertical="center"/>
    </xf>
    <xf numFmtId="170" fontId="65" fillId="0" borderId="103" xfId="34" applyNumberFormat="1" applyFont="1" applyFill="1" applyBorder="1" applyAlignment="1">
      <alignment horizontal="center" vertical="center"/>
    </xf>
    <xf numFmtId="0" fontId="65" fillId="0" borderId="51" xfId="816" applyFont="1" applyFill="1" applyBorder="1" applyAlignment="1">
      <alignment horizontal="left" vertical="center" wrapText="1"/>
    </xf>
    <xf numFmtId="0" fontId="65" fillId="0" borderId="58" xfId="816" applyFont="1" applyFill="1" applyBorder="1" applyAlignment="1">
      <alignment horizontal="left" vertical="center" wrapText="1"/>
    </xf>
    <xf numFmtId="170" fontId="65" fillId="0" borderId="74" xfId="34" applyNumberFormat="1" applyFont="1" applyFill="1" applyBorder="1" applyAlignment="1">
      <alignment horizontal="center" vertical="center"/>
    </xf>
    <xf numFmtId="170" fontId="65" fillId="0" borderId="101" xfId="34" applyNumberFormat="1" applyFont="1" applyFill="1" applyBorder="1" applyAlignment="1">
      <alignment horizontal="center" vertical="center"/>
    </xf>
    <xf numFmtId="0" fontId="1" fillId="2" borderId="1" xfId="0" applyFont="1" applyFill="1" applyBorder="1" applyAlignment="1">
      <alignment vertical="center"/>
    </xf>
    <xf numFmtId="0" fontId="1" fillId="0" borderId="1" xfId="0" applyFont="1" applyBorder="1" applyAlignment="1">
      <alignment vertical="center"/>
    </xf>
    <xf numFmtId="170" fontId="65" fillId="0" borderId="96" xfId="34" applyNumberFormat="1" applyFont="1" applyFill="1" applyBorder="1" applyAlignment="1">
      <alignment horizontal="center" vertical="center"/>
    </xf>
    <xf numFmtId="170" fontId="65" fillId="0" borderId="100" xfId="34" applyNumberFormat="1" applyFont="1" applyFill="1" applyBorder="1" applyAlignment="1">
      <alignment horizontal="center" vertical="center"/>
    </xf>
    <xf numFmtId="0" fontId="67" fillId="61" borderId="97" xfId="40" applyFont="1" applyFill="1" applyBorder="1" applyAlignment="1">
      <alignment vertical="top" wrapText="1"/>
    </xf>
    <xf numFmtId="0" fontId="67" fillId="61" borderId="107" xfId="40" applyFont="1" applyFill="1" applyBorder="1" applyAlignment="1">
      <alignment vertical="center"/>
    </xf>
    <xf numFmtId="170" fontId="65" fillId="62" borderId="97" xfId="34" applyNumberFormat="1" applyFont="1" applyFill="1" applyBorder="1" applyAlignment="1">
      <alignment horizontal="center" vertical="center"/>
    </xf>
    <xf numFmtId="170" fontId="65" fillId="62" borderId="107" xfId="34" applyNumberFormat="1" applyFont="1" applyFill="1" applyBorder="1" applyAlignment="1">
      <alignment horizontal="center" vertical="center"/>
    </xf>
    <xf numFmtId="0" fontId="86" fillId="0" borderId="0" xfId="0" applyFont="1"/>
    <xf numFmtId="0" fontId="87" fillId="0" borderId="0" xfId="0" applyFont="1"/>
    <xf numFmtId="0" fontId="87" fillId="0" borderId="0" xfId="0" applyFont="1" applyBorder="1"/>
    <xf numFmtId="0" fontId="86" fillId="0" borderId="0" xfId="0" applyFont="1" applyBorder="1"/>
    <xf numFmtId="0" fontId="67" fillId="0" borderId="0" xfId="40" applyFont="1" applyBorder="1" applyAlignment="1">
      <alignment vertical="center" wrapText="1"/>
    </xf>
    <xf numFmtId="0" fontId="67" fillId="0" borderId="0" xfId="40" applyFont="1" applyFill="1" applyBorder="1" applyAlignment="1">
      <alignment vertical="top" wrapText="1"/>
    </xf>
    <xf numFmtId="0" fontId="67" fillId="0" borderId="0" xfId="40" applyFont="1" applyFill="1" applyBorder="1" applyAlignment="1">
      <alignment vertical="center"/>
    </xf>
    <xf numFmtId="170" fontId="65" fillId="0" borderId="0" xfId="0" applyNumberFormat="1" applyFont="1" applyFill="1" applyBorder="1" applyAlignment="1">
      <alignment horizontal="center" vertical="center"/>
    </xf>
    <xf numFmtId="170" fontId="67" fillId="0" borderId="0" xfId="36" applyNumberFormat="1" applyFont="1" applyFill="1" applyBorder="1" applyAlignment="1">
      <alignment horizontal="center" vertical="center"/>
    </xf>
    <xf numFmtId="170" fontId="65" fillId="0" borderId="0" xfId="852" applyNumberFormat="1" applyFont="1" applyFill="1" applyBorder="1" applyAlignment="1">
      <alignment horizontal="center" vertical="center"/>
    </xf>
    <xf numFmtId="171" fontId="67" fillId="0" borderId="0" xfId="36" applyNumberFormat="1" applyFont="1" applyFill="1" applyBorder="1" applyAlignment="1">
      <alignment horizontal="center" vertical="center"/>
    </xf>
    <xf numFmtId="171" fontId="67" fillId="0" borderId="0" xfId="36" applyNumberFormat="1" applyFont="1" applyBorder="1" applyAlignment="1">
      <alignment horizontal="center" vertical="center"/>
    </xf>
    <xf numFmtId="170" fontId="65" fillId="0" borderId="0" xfId="34" applyNumberFormat="1" applyFont="1" applyFill="1" applyBorder="1" applyAlignment="1">
      <alignment horizontal="center" vertical="center"/>
    </xf>
    <xf numFmtId="170" fontId="67" fillId="0" borderId="0" xfId="33" applyNumberFormat="1" applyFont="1" applyFill="1" applyBorder="1" applyAlignment="1">
      <alignment horizontal="center" vertical="center"/>
    </xf>
    <xf numFmtId="170" fontId="67" fillId="62" borderId="46" xfId="33" applyNumberFormat="1" applyFont="1" applyFill="1" applyBorder="1" applyAlignment="1">
      <alignment horizontal="center" vertical="center"/>
    </xf>
    <xf numFmtId="170" fontId="67" fillId="62" borderId="47" xfId="33" applyNumberFormat="1" applyFont="1" applyFill="1" applyBorder="1" applyAlignment="1">
      <alignment horizontal="center" vertical="center"/>
    </xf>
    <xf numFmtId="170" fontId="67" fillId="62" borderId="59" xfId="33" applyNumberFormat="1" applyFont="1" applyFill="1" applyBorder="1" applyAlignment="1">
      <alignment horizontal="center" vertical="center"/>
    </xf>
    <xf numFmtId="0" fontId="86" fillId="0" borderId="0" xfId="876" applyFont="1"/>
    <xf numFmtId="0" fontId="34" fillId="0" borderId="0" xfId="876" applyFont="1" applyFill="1" applyBorder="1" applyAlignment="1">
      <alignment wrapText="1"/>
    </xf>
    <xf numFmtId="0" fontId="34" fillId="0" borderId="0" xfId="876" applyFill="1" applyBorder="1" applyAlignment="1">
      <alignment vertical="center"/>
    </xf>
    <xf numFmtId="170" fontId="65" fillId="0" borderId="0" xfId="876" applyNumberFormat="1" applyFont="1" applyFill="1" applyBorder="1" applyAlignment="1">
      <alignment vertical="center"/>
    </xf>
    <xf numFmtId="170" fontId="65" fillId="0" borderId="0" xfId="0" applyNumberFormat="1" applyFont="1" applyBorder="1" applyAlignment="1">
      <alignment horizontal="center" vertical="center"/>
    </xf>
    <xf numFmtId="0" fontId="67" fillId="0" borderId="36" xfId="40" applyFont="1" applyBorder="1" applyAlignment="1">
      <alignment vertical="center" wrapText="1"/>
    </xf>
    <xf numFmtId="0" fontId="67" fillId="0" borderId="45" xfId="40" applyFont="1" applyBorder="1" applyAlignment="1">
      <alignment vertical="center" wrapText="1"/>
    </xf>
    <xf numFmtId="170" fontId="65" fillId="0" borderId="104" xfId="0" applyNumberFormat="1" applyFont="1" applyFill="1" applyBorder="1" applyAlignment="1">
      <alignment horizontal="center" vertical="center"/>
    </xf>
    <xf numFmtId="170" fontId="65" fillId="0" borderId="108" xfId="0" applyNumberFormat="1" applyFont="1" applyFill="1" applyBorder="1" applyAlignment="1">
      <alignment horizontal="center" vertical="center"/>
    </xf>
    <xf numFmtId="170" fontId="65" fillId="0" borderId="104" xfId="0" applyNumberFormat="1" applyFont="1" applyBorder="1" applyAlignment="1">
      <alignment horizontal="center" vertical="center"/>
    </xf>
    <xf numFmtId="170" fontId="65" fillId="0" borderId="108" xfId="0" applyNumberFormat="1" applyFont="1" applyBorder="1" applyAlignment="1">
      <alignment horizontal="center" vertical="center"/>
    </xf>
    <xf numFmtId="170" fontId="65" fillId="62" borderId="46" xfId="852" applyNumberFormat="1" applyFont="1" applyFill="1" applyBorder="1" applyAlignment="1">
      <alignment horizontal="center" vertical="center"/>
    </xf>
    <xf numFmtId="170" fontId="65" fillId="62" borderId="47" xfId="852" applyNumberFormat="1" applyFont="1" applyFill="1" applyBorder="1" applyAlignment="1">
      <alignment horizontal="center" vertical="center"/>
    </xf>
    <xf numFmtId="170" fontId="65" fillId="0" borderId="51" xfId="876" applyNumberFormat="1" applyFont="1" applyFill="1" applyBorder="1" applyAlignment="1">
      <alignment horizontal="center" vertical="center"/>
    </xf>
    <xf numFmtId="170" fontId="65" fillId="0" borderId="34" xfId="876" applyNumberFormat="1" applyFont="1" applyFill="1" applyBorder="1" applyAlignment="1">
      <alignment horizontal="center" vertical="center"/>
    </xf>
    <xf numFmtId="169" fontId="65" fillId="0" borderId="96" xfId="34" applyNumberFormat="1" applyFont="1" applyFill="1" applyBorder="1" applyAlignment="1">
      <alignment horizontal="center" vertical="center"/>
    </xf>
    <xf numFmtId="169" fontId="65" fillId="0" borderId="100" xfId="34" applyNumberFormat="1" applyFont="1" applyFill="1" applyBorder="1" applyAlignment="1">
      <alignment horizontal="center" vertical="center"/>
    </xf>
    <xf numFmtId="169" fontId="65" fillId="0" borderId="99" xfId="34" applyNumberFormat="1" applyFont="1" applyFill="1" applyBorder="1" applyAlignment="1">
      <alignment horizontal="center" vertical="center"/>
    </xf>
    <xf numFmtId="169" fontId="65" fillId="0" borderId="103" xfId="34" applyNumberFormat="1" applyFont="1" applyFill="1" applyBorder="1" applyAlignment="1">
      <alignment horizontal="center" vertical="center"/>
    </xf>
    <xf numFmtId="169" fontId="65" fillId="0" borderId="66" xfId="34" applyNumberFormat="1" applyFont="1" applyFill="1" applyBorder="1" applyAlignment="1">
      <alignment horizontal="center" vertical="center"/>
    </xf>
    <xf numFmtId="169" fontId="65" fillId="0" borderId="106" xfId="34" applyNumberFormat="1" applyFont="1" applyFill="1" applyBorder="1" applyAlignment="1">
      <alignment horizontal="center" vertical="center"/>
    </xf>
    <xf numFmtId="169" fontId="65" fillId="0" borderId="74" xfId="34" applyNumberFormat="1" applyFont="1" applyFill="1" applyBorder="1" applyAlignment="1">
      <alignment horizontal="center" vertical="center"/>
    </xf>
    <xf numFmtId="169" fontId="65" fillId="0" borderId="101" xfId="34" applyNumberFormat="1" applyFont="1" applyFill="1" applyBorder="1" applyAlignment="1">
      <alignment horizontal="center" vertical="center"/>
    </xf>
    <xf numFmtId="169" fontId="65" fillId="62" borderId="97" xfId="34" applyNumberFormat="1" applyFont="1" applyFill="1" applyBorder="1" applyAlignment="1">
      <alignment horizontal="center" vertical="center"/>
    </xf>
    <xf numFmtId="169" fontId="65" fillId="62" borderId="107" xfId="34" applyNumberFormat="1" applyFont="1" applyFill="1" applyBorder="1" applyAlignment="1">
      <alignment horizontal="center" vertical="center"/>
    </xf>
    <xf numFmtId="0" fontId="65" fillId="0" borderId="74" xfId="817" applyFont="1" applyFill="1" applyBorder="1" applyAlignment="1">
      <alignment horizontal="left" vertical="center" wrapText="1"/>
    </xf>
    <xf numFmtId="0" fontId="0" fillId="0" borderId="0" xfId="0" quotePrefix="1"/>
    <xf numFmtId="0" fontId="65" fillId="0" borderId="39" xfId="816" applyFont="1" applyFill="1" applyBorder="1" applyAlignment="1">
      <alignment horizontal="left" vertical="center" wrapText="1"/>
    </xf>
    <xf numFmtId="0" fontId="65" fillId="0" borderId="94" xfId="817" applyFont="1" applyFill="1" applyBorder="1" applyAlignment="1">
      <alignment horizontal="left" vertical="center" wrapText="1"/>
    </xf>
    <xf numFmtId="0" fontId="65" fillId="0" borderId="94" xfId="816" applyFont="1" applyFill="1" applyBorder="1" applyAlignment="1">
      <alignment horizontal="left" vertical="center" wrapText="1"/>
    </xf>
    <xf numFmtId="0" fontId="65" fillId="0" borderId="27" xfId="816" applyFont="1" applyFill="1" applyBorder="1" applyAlignment="1">
      <alignment horizontal="left" vertical="center" wrapText="1"/>
    </xf>
    <xf numFmtId="0" fontId="67" fillId="0" borderId="27" xfId="40" applyFont="1" applyBorder="1" applyAlignment="1">
      <alignment vertical="center"/>
    </xf>
    <xf numFmtId="0" fontId="67" fillId="0" borderId="39" xfId="40" applyFont="1" applyBorder="1" applyAlignment="1">
      <alignment vertical="center"/>
    </xf>
    <xf numFmtId="0" fontId="67" fillId="0" borderId="94" xfId="40" applyFont="1" applyBorder="1" applyAlignment="1">
      <alignment vertical="center"/>
    </xf>
    <xf numFmtId="0" fontId="65" fillId="0" borderId="39" xfId="0" applyFont="1" applyBorder="1" applyAlignment="1">
      <alignment horizontal="left" vertical="center" wrapText="1"/>
    </xf>
    <xf numFmtId="0" fontId="65" fillId="0" borderId="94" xfId="0" applyFont="1" applyBorder="1" applyAlignment="1">
      <alignment horizontal="left" vertical="center" wrapText="1"/>
    </xf>
    <xf numFmtId="0" fontId="65" fillId="0" borderId="27" xfId="0" applyFont="1" applyBorder="1" applyAlignment="1">
      <alignment horizontal="left" vertical="center" wrapText="1"/>
    </xf>
    <xf numFmtId="0" fontId="67" fillId="61" borderId="54" xfId="40" applyFont="1" applyFill="1" applyBorder="1" applyAlignment="1">
      <alignment vertical="center"/>
    </xf>
    <xf numFmtId="0" fontId="65" fillId="0" borderId="39" xfId="817" applyFont="1" applyFill="1" applyBorder="1" applyAlignment="1">
      <alignment horizontal="left" vertical="center" wrapText="1"/>
    </xf>
    <xf numFmtId="0" fontId="65" fillId="0" borderId="27" xfId="817" applyFont="1" applyFill="1" applyBorder="1" applyAlignment="1">
      <alignment horizontal="left" vertical="center" wrapText="1"/>
    </xf>
    <xf numFmtId="0" fontId="67" fillId="0" borderId="99" xfId="40" applyFont="1" applyBorder="1" applyAlignment="1">
      <alignment vertical="center" wrapText="1"/>
    </xf>
    <xf numFmtId="0" fontId="67" fillId="0" borderId="39" xfId="40" applyFont="1" applyBorder="1" applyAlignment="1">
      <alignment vertical="center" wrapText="1"/>
    </xf>
    <xf numFmtId="0" fontId="67" fillId="0" borderId="27" xfId="40" applyFont="1" applyBorder="1" applyAlignment="1">
      <alignment vertical="center" wrapText="1"/>
    </xf>
    <xf numFmtId="0" fontId="67" fillId="0" borderId="94" xfId="40" applyFont="1" applyBorder="1" applyAlignment="1">
      <alignment vertical="center" wrapText="1"/>
    </xf>
    <xf numFmtId="170" fontId="65" fillId="62" borderId="59" xfId="34" applyNumberFormat="1" applyFont="1" applyFill="1" applyBorder="1" applyAlignment="1">
      <alignment horizontal="center" vertical="center"/>
    </xf>
    <xf numFmtId="0" fontId="49" fillId="0" borderId="35"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5"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49" fillId="0" borderId="37" xfId="0" applyFont="1" applyFill="1" applyBorder="1" applyAlignment="1">
      <alignment horizontal="center" vertical="center" wrapText="1"/>
    </xf>
    <xf numFmtId="0" fontId="86" fillId="0" borderId="0" xfId="0" applyFont="1" applyBorder="1" applyAlignment="1">
      <alignment horizontal="left" vertical="center" wrapText="1"/>
    </xf>
    <xf numFmtId="0" fontId="69" fillId="59" borderId="63" xfId="0" applyFont="1" applyFill="1" applyBorder="1" applyAlignment="1">
      <alignment horizontal="center" vertical="center"/>
    </xf>
    <xf numFmtId="0" fontId="69" fillId="59" borderId="57" xfId="0" applyFont="1" applyFill="1" applyBorder="1" applyAlignment="1">
      <alignment horizontal="center" vertical="center"/>
    </xf>
    <xf numFmtId="0" fontId="69" fillId="59" borderId="61" xfId="0" applyFont="1" applyFill="1" applyBorder="1" applyAlignment="1">
      <alignment horizontal="center"/>
    </xf>
    <xf numFmtId="0" fontId="69" fillId="59" borderId="62" xfId="0" applyFont="1" applyFill="1" applyBorder="1" applyAlignment="1">
      <alignment horizontal="center"/>
    </xf>
    <xf numFmtId="0" fontId="69" fillId="59" borderId="75" xfId="0" applyFont="1" applyFill="1" applyBorder="1" applyAlignment="1">
      <alignment horizontal="center"/>
    </xf>
    <xf numFmtId="0" fontId="69" fillId="60" borderId="29" xfId="0" applyFont="1" applyFill="1" applyBorder="1" applyAlignment="1">
      <alignment horizontal="left" vertical="center" wrapText="1"/>
    </xf>
    <xf numFmtId="0" fontId="69" fillId="60" borderId="33" xfId="0" applyFont="1" applyFill="1" applyBorder="1" applyAlignment="1">
      <alignment horizontal="left" vertical="center" wrapText="1"/>
    </xf>
    <xf numFmtId="0" fontId="69" fillId="60" borderId="1" xfId="0" applyFont="1" applyFill="1" applyBorder="1" applyAlignment="1">
      <alignment horizontal="left" vertical="center" wrapText="1"/>
    </xf>
    <xf numFmtId="0" fontId="69" fillId="60" borderId="32" xfId="0" applyFont="1" applyFill="1" applyBorder="1" applyAlignment="1">
      <alignment horizontal="left" vertical="center" wrapText="1"/>
    </xf>
    <xf numFmtId="0" fontId="67" fillId="0" borderId="68" xfId="40" applyFont="1" applyBorder="1" applyAlignment="1">
      <alignment vertical="center" wrapText="1"/>
    </xf>
    <xf numFmtId="0" fontId="67" fillId="0" borderId="70" xfId="40" applyFont="1" applyBorder="1" applyAlignment="1">
      <alignment vertical="center" wrapText="1"/>
    </xf>
    <xf numFmtId="0" fontId="67" fillId="0" borderId="99" xfId="40" applyFont="1" applyBorder="1" applyAlignment="1">
      <alignment vertical="center" wrapText="1"/>
    </xf>
    <xf numFmtId="0" fontId="67" fillId="0" borderId="74" xfId="40" applyFont="1" applyBorder="1" applyAlignment="1">
      <alignment vertical="center" wrapText="1"/>
    </xf>
    <xf numFmtId="0" fontId="67" fillId="0" borderId="66" xfId="40" applyFont="1" applyBorder="1" applyAlignment="1">
      <alignment vertical="center" wrapText="1"/>
    </xf>
    <xf numFmtId="0" fontId="67" fillId="0" borderId="73" xfId="40" applyFont="1" applyBorder="1" applyAlignment="1">
      <alignment vertical="center" wrapText="1"/>
    </xf>
    <xf numFmtId="0" fontId="68" fillId="58" borderId="28" xfId="0" applyFont="1" applyFill="1" applyBorder="1" applyAlignment="1">
      <alignment horizontal="left" vertical="center" wrapText="1"/>
    </xf>
    <xf numFmtId="0" fontId="68" fillId="58" borderId="31" xfId="0" applyFont="1" applyFill="1" applyBorder="1" applyAlignment="1">
      <alignment horizontal="left" vertical="center" wrapText="1"/>
    </xf>
    <xf numFmtId="0" fontId="69" fillId="59" borderId="50" xfId="0" applyFont="1" applyFill="1" applyBorder="1" applyAlignment="1">
      <alignment horizontal="center" vertical="center"/>
    </xf>
    <xf numFmtId="0" fontId="69" fillId="59" borderId="30" xfId="0" applyFont="1" applyFill="1" applyBorder="1" applyAlignment="1">
      <alignment horizontal="center" vertical="center"/>
    </xf>
    <xf numFmtId="0" fontId="69" fillId="59" borderId="49" xfId="0" applyFont="1" applyFill="1" applyBorder="1" applyAlignment="1">
      <alignment horizontal="center" vertical="center"/>
    </xf>
    <xf numFmtId="0" fontId="69" fillId="59" borderId="54" xfId="0" applyFont="1" applyFill="1" applyBorder="1" applyAlignment="1">
      <alignment horizontal="center" vertical="center"/>
    </xf>
    <xf numFmtId="0" fontId="69" fillId="59" borderId="48" xfId="0" applyFont="1" applyFill="1" applyBorder="1" applyAlignment="1">
      <alignment horizontal="center" vertical="center"/>
    </xf>
    <xf numFmtId="0" fontId="69" fillId="59" borderId="0" xfId="0" applyFont="1" applyFill="1" applyBorder="1" applyAlignment="1">
      <alignment horizontal="center" vertical="center"/>
    </xf>
    <xf numFmtId="0" fontId="69" fillId="59" borderId="42" xfId="0" applyFont="1" applyFill="1" applyBorder="1" applyAlignment="1">
      <alignment horizontal="center" vertical="center"/>
    </xf>
    <xf numFmtId="0" fontId="69" fillId="60" borderId="27" xfId="0" applyFont="1" applyFill="1" applyBorder="1" applyAlignment="1">
      <alignment horizontal="left" vertical="center" wrapText="1"/>
    </xf>
    <xf numFmtId="0" fontId="69" fillId="60" borderId="34" xfId="0" applyFont="1" applyFill="1" applyBorder="1" applyAlignment="1">
      <alignment horizontal="left" vertical="center" wrapText="1"/>
    </xf>
    <xf numFmtId="0" fontId="70" fillId="58" borderId="28" xfId="0" applyFont="1" applyFill="1" applyBorder="1" applyAlignment="1">
      <alignment horizontal="left" vertical="center" wrapText="1"/>
    </xf>
    <xf numFmtId="0" fontId="69" fillId="60" borderId="52" xfId="0" applyFont="1" applyFill="1" applyBorder="1" applyAlignment="1">
      <alignment horizontal="left" vertical="top" wrapText="1"/>
    </xf>
    <xf numFmtId="0" fontId="69" fillId="60" borderId="60" xfId="0" applyFont="1" applyFill="1" applyBorder="1" applyAlignment="1">
      <alignment horizontal="left" vertical="top" wrapText="1"/>
    </xf>
    <xf numFmtId="0" fontId="69" fillId="60" borderId="64" xfId="0" applyFont="1" applyFill="1" applyBorder="1" applyAlignment="1">
      <alignment horizontal="left" vertical="top" wrapText="1"/>
    </xf>
    <xf numFmtId="0" fontId="65" fillId="0" borderId="99" xfId="0" applyFont="1" applyBorder="1" applyAlignment="1">
      <alignment horizontal="left" vertical="center" wrapText="1"/>
    </xf>
    <xf numFmtId="0" fontId="65" fillId="0" borderId="74" xfId="0" applyFont="1" applyBorder="1" applyAlignment="1">
      <alignment horizontal="left" vertical="center" wrapText="1"/>
    </xf>
    <xf numFmtId="0" fontId="65" fillId="0" borderId="66" xfId="0" applyFont="1" applyBorder="1" applyAlignment="1">
      <alignment horizontal="left" vertical="center" wrapText="1"/>
    </xf>
    <xf numFmtId="0" fontId="65" fillId="0" borderId="45" xfId="0" applyFont="1" applyBorder="1" applyAlignment="1">
      <alignment horizontal="left" vertical="center" wrapText="1"/>
    </xf>
    <xf numFmtId="0" fontId="65" fillId="0" borderId="51" xfId="0" applyFont="1" applyBorder="1" applyAlignment="1">
      <alignment horizontal="left" vertical="center" wrapText="1"/>
    </xf>
    <xf numFmtId="0" fontId="65" fillId="0" borderId="38" xfId="0" applyFont="1" applyBorder="1" applyAlignment="1">
      <alignment horizontal="left" vertical="center" wrapText="1"/>
    </xf>
    <xf numFmtId="0" fontId="85" fillId="0" borderId="0" xfId="0" applyFont="1" applyBorder="1" applyAlignment="1">
      <alignment horizontal="left" vertical="center"/>
    </xf>
    <xf numFmtId="0" fontId="65" fillId="0" borderId="45" xfId="816" applyFont="1" applyFill="1" applyBorder="1" applyAlignment="1">
      <alignment horizontal="left" vertical="center" wrapText="1"/>
    </xf>
    <xf numFmtId="0" fontId="65" fillId="0" borderId="38" xfId="816" applyFont="1" applyFill="1" applyBorder="1" applyAlignment="1">
      <alignment horizontal="left" vertical="center" wrapText="1"/>
    </xf>
    <xf numFmtId="0" fontId="65" fillId="0" borderId="51" xfId="816" applyFont="1" applyFill="1" applyBorder="1" applyAlignment="1">
      <alignment horizontal="left" vertical="center" wrapText="1"/>
    </xf>
    <xf numFmtId="0" fontId="65" fillId="0" borderId="99" xfId="816" applyFont="1" applyFill="1" applyBorder="1" applyAlignment="1">
      <alignment horizontal="left" vertical="center" wrapText="1"/>
    </xf>
    <xf numFmtId="0" fontId="65" fillId="0" borderId="66" xfId="816" applyFont="1" applyFill="1" applyBorder="1" applyAlignment="1">
      <alignment horizontal="left" vertical="center" wrapText="1"/>
    </xf>
    <xf numFmtId="0" fontId="65" fillId="0" borderId="74" xfId="816" applyFont="1" applyFill="1" applyBorder="1" applyAlignment="1">
      <alignment horizontal="left" vertical="center" wrapText="1"/>
    </xf>
    <xf numFmtId="0" fontId="0" fillId="0" borderId="39" xfId="0" applyBorder="1" applyAlignment="1">
      <alignment horizontal="left" vertical="center" wrapText="1"/>
    </xf>
    <xf numFmtId="0" fontId="0" fillId="0" borderId="94" xfId="0" applyBorder="1" applyAlignment="1">
      <alignment horizontal="left" vertical="center" wrapText="1"/>
    </xf>
    <xf numFmtId="0" fontId="0" fillId="0" borderId="27" xfId="0" applyBorder="1" applyAlignment="1">
      <alignment horizontal="left" vertical="center" wrapText="1"/>
    </xf>
    <xf numFmtId="0" fontId="0" fillId="0" borderId="1" xfId="0" applyFill="1" applyBorder="1" applyAlignment="1">
      <alignment horizontal="left" vertical="center" wrapText="1"/>
    </xf>
    <xf numFmtId="0" fontId="67" fillId="0" borderId="1" xfId="877" applyFont="1" applyFill="1" applyBorder="1" applyAlignment="1">
      <alignment horizontal="left" vertical="center" wrapText="1"/>
    </xf>
    <xf numFmtId="0" fontId="68" fillId="58" borderId="92" xfId="0" applyFont="1" applyFill="1" applyBorder="1" applyAlignment="1">
      <alignment horizontal="center" vertical="center" wrapText="1"/>
    </xf>
    <xf numFmtId="0" fontId="68" fillId="58" borderId="93" xfId="0" applyFont="1" applyFill="1" applyBorder="1" applyAlignment="1">
      <alignment horizontal="center" vertical="center" wrapText="1"/>
    </xf>
    <xf numFmtId="0" fontId="69" fillId="60" borderId="52" xfId="0" applyFont="1" applyFill="1" applyBorder="1" applyAlignment="1">
      <alignment horizontal="center" vertical="center" wrapText="1"/>
    </xf>
    <xf numFmtId="0" fontId="69" fillId="60" borderId="60" xfId="0" applyFont="1" applyFill="1" applyBorder="1" applyAlignment="1">
      <alignment horizontal="center" vertical="center" wrapText="1"/>
    </xf>
    <xf numFmtId="0" fontId="69" fillId="60" borderId="76" xfId="0" applyFont="1" applyFill="1" applyBorder="1" applyAlignment="1">
      <alignment horizontal="center" vertical="center" wrapText="1"/>
    </xf>
    <xf numFmtId="0" fontId="69" fillId="60" borderId="7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7" fillId="0" borderId="88" xfId="40" applyFont="1" applyBorder="1" applyAlignment="1">
      <alignment vertical="center" wrapText="1"/>
    </xf>
    <xf numFmtId="0" fontId="67" fillId="0" borderId="89" xfId="40" applyFont="1" applyBorder="1" applyAlignment="1">
      <alignment vertical="center" wrapText="1"/>
    </xf>
    <xf numFmtId="0" fontId="67" fillId="0" borderId="109" xfId="40" applyFont="1" applyBorder="1" applyAlignment="1">
      <alignment vertical="center" wrapText="1"/>
    </xf>
    <xf numFmtId="0" fontId="69" fillId="60" borderId="1" xfId="877" applyFont="1" applyFill="1" applyBorder="1" applyAlignment="1">
      <alignment horizontal="center" vertical="center" wrapText="1"/>
    </xf>
    <xf numFmtId="0" fontId="69" fillId="60" borderId="32" xfId="877" applyFont="1" applyFill="1" applyBorder="1" applyAlignment="1">
      <alignment horizontal="center" vertical="center" wrapText="1"/>
    </xf>
    <xf numFmtId="0" fontId="67" fillId="0" borderId="36" xfId="877" applyFont="1" applyBorder="1" applyAlignment="1">
      <alignment horizontal="left" vertical="center" wrapText="1"/>
    </xf>
    <xf numFmtId="0" fontId="76" fillId="0" borderId="0" xfId="0" applyFont="1" applyAlignment="1">
      <alignment horizontal="left" vertical="center" wrapText="1"/>
    </xf>
    <xf numFmtId="0" fontId="76" fillId="0" borderId="0" xfId="0" applyFont="1" applyAlignment="1">
      <alignment horizontal="left" vertical="center"/>
    </xf>
    <xf numFmtId="0" fontId="68" fillId="63" borderId="36" xfId="877" applyFont="1" applyFill="1" applyBorder="1" applyAlignment="1">
      <alignment horizontal="left" vertical="center" wrapText="1"/>
    </xf>
    <xf numFmtId="0" fontId="68" fillId="63" borderId="37" xfId="877" applyFont="1" applyFill="1" applyBorder="1" applyAlignment="1">
      <alignment horizontal="left" vertical="center" wrapText="1"/>
    </xf>
    <xf numFmtId="0" fontId="68" fillId="58" borderId="28" xfId="0" applyFont="1" applyFill="1" applyBorder="1" applyAlignment="1">
      <alignment horizontal="center" vertical="center" wrapText="1"/>
    </xf>
    <xf numFmtId="0" fontId="68" fillId="58" borderId="31" xfId="0" applyFont="1" applyFill="1" applyBorder="1" applyAlignment="1">
      <alignment horizontal="center" vertical="center" wrapText="1"/>
    </xf>
    <xf numFmtId="0" fontId="69" fillId="60" borderId="1" xfId="0" applyFont="1" applyFill="1" applyBorder="1" applyAlignment="1">
      <alignment horizontal="center" vertical="center" wrapText="1"/>
    </xf>
    <xf numFmtId="0" fontId="69" fillId="60" borderId="32" xfId="0" applyFont="1" applyFill="1" applyBorder="1" applyAlignment="1">
      <alignment horizontal="center" vertical="center" wrapText="1"/>
    </xf>
    <xf numFmtId="0" fontId="67" fillId="64" borderId="36" xfId="877" applyFont="1" applyFill="1" applyBorder="1" applyAlignment="1">
      <alignment horizontal="left" vertical="center" wrapText="1"/>
    </xf>
    <xf numFmtId="0" fontId="68" fillId="58" borderId="25" xfId="0" applyFont="1" applyFill="1" applyBorder="1" applyAlignment="1">
      <alignment horizontal="left" vertical="center" wrapText="1"/>
    </xf>
    <xf numFmtId="0" fontId="69" fillId="60" borderId="28" xfId="0" applyFont="1" applyFill="1" applyBorder="1" applyAlignment="1">
      <alignment horizontal="left" vertical="center" wrapText="1"/>
    </xf>
    <xf numFmtId="0" fontId="69" fillId="59" borderId="36" xfId="0" applyFont="1" applyFill="1" applyBorder="1" applyAlignment="1">
      <alignment horizontal="center" vertical="center"/>
    </xf>
    <xf numFmtId="0" fontId="69" fillId="59" borderId="37" xfId="0" applyFont="1" applyFill="1" applyBorder="1" applyAlignment="1">
      <alignment horizontal="center" vertical="center"/>
    </xf>
    <xf numFmtId="0" fontId="69" fillId="59" borderId="1" xfId="0" applyFont="1" applyFill="1" applyBorder="1" applyAlignment="1">
      <alignment horizontal="center"/>
    </xf>
    <xf numFmtId="0" fontId="69" fillId="60" borderId="71" xfId="0" applyFont="1" applyFill="1" applyBorder="1" applyAlignment="1">
      <alignment horizontal="left" vertical="top" wrapText="1"/>
    </xf>
    <xf numFmtId="0" fontId="69" fillId="60" borderId="71" xfId="0" applyFont="1" applyFill="1" applyBorder="1" applyAlignment="1">
      <alignment horizontal="left" vertical="center" wrapText="1"/>
    </xf>
    <xf numFmtId="0" fontId="69" fillId="60" borderId="102" xfId="0" applyFont="1" applyFill="1" applyBorder="1" applyAlignment="1">
      <alignment horizontal="left" vertical="center" wrapText="1"/>
    </xf>
    <xf numFmtId="0" fontId="69" fillId="60" borderId="103" xfId="0" applyFont="1" applyFill="1" applyBorder="1" applyAlignment="1">
      <alignment horizontal="left" vertical="center" wrapText="1"/>
    </xf>
    <xf numFmtId="0" fontId="65" fillId="0" borderId="99" xfId="817" applyFont="1" applyFill="1" applyBorder="1" applyAlignment="1">
      <alignment horizontal="left" vertical="center" wrapText="1"/>
    </xf>
    <xf numFmtId="0" fontId="65" fillId="0" borderId="66" xfId="817" applyFont="1" applyFill="1" applyBorder="1" applyAlignment="1">
      <alignment horizontal="left" vertical="center" wrapText="1"/>
    </xf>
    <xf numFmtId="0" fontId="69" fillId="59" borderId="74" xfId="0" applyFont="1" applyFill="1" applyBorder="1" applyAlignment="1">
      <alignment horizontal="center" vertical="center"/>
    </xf>
    <xf numFmtId="0" fontId="69" fillId="59" borderId="95" xfId="0" applyFont="1" applyFill="1" applyBorder="1" applyAlignment="1">
      <alignment horizontal="center" vertical="center"/>
    </xf>
    <xf numFmtId="0" fontId="69" fillId="59" borderId="61" xfId="0" applyFont="1" applyFill="1" applyBorder="1" applyAlignment="1">
      <alignment horizontal="center" vertical="center"/>
    </xf>
    <xf numFmtId="0" fontId="69" fillId="59" borderId="75" xfId="0" applyFont="1" applyFill="1" applyBorder="1" applyAlignment="1">
      <alignment horizontal="center" vertical="center"/>
    </xf>
    <xf numFmtId="0" fontId="68" fillId="58" borderId="96" xfId="0" applyFont="1" applyFill="1" applyBorder="1" applyAlignment="1">
      <alignment horizontal="left" vertical="center" wrapText="1"/>
    </xf>
    <xf numFmtId="0" fontId="68" fillId="58" borderId="93" xfId="0" applyFont="1" applyFill="1" applyBorder="1" applyAlignment="1">
      <alignment horizontal="left" vertical="center" wrapText="1"/>
    </xf>
    <xf numFmtId="0" fontId="68" fillId="58" borderId="100" xfId="0" applyFont="1" applyFill="1" applyBorder="1" applyAlignment="1">
      <alignment horizontal="left" vertical="center" wrapText="1"/>
    </xf>
    <xf numFmtId="0" fontId="65" fillId="0" borderId="74" xfId="817" applyFont="1" applyFill="1" applyBorder="1" applyAlignment="1">
      <alignment horizontal="left" vertical="center" wrapText="1"/>
    </xf>
    <xf numFmtId="0" fontId="69" fillId="60" borderId="74" xfId="0" applyFont="1" applyFill="1" applyBorder="1" applyAlignment="1">
      <alignment vertical="center" wrapText="1"/>
    </xf>
    <xf numFmtId="0" fontId="69" fillId="60" borderId="0" xfId="0" applyFont="1" applyFill="1" applyBorder="1" applyAlignment="1">
      <alignment vertical="center" wrapText="1"/>
    </xf>
    <xf numFmtId="0" fontId="69" fillId="60" borderId="101" xfId="0" applyFont="1" applyFill="1" applyBorder="1" applyAlignment="1">
      <alignment vertical="center" wrapText="1"/>
    </xf>
    <xf numFmtId="0" fontId="69" fillId="60" borderId="27" xfId="877" applyFont="1" applyFill="1" applyBorder="1" applyAlignment="1">
      <alignment horizontal="center" vertical="center" wrapText="1"/>
    </xf>
    <xf numFmtId="0" fontId="69" fillId="60" borderId="27" xfId="0" applyFont="1" applyFill="1" applyBorder="1" applyAlignment="1">
      <alignment horizontal="center" vertical="center"/>
    </xf>
    <xf numFmtId="0" fontId="65" fillId="0" borderId="1" xfId="0" applyFont="1" applyBorder="1" applyAlignment="1">
      <alignment horizontal="center" vertical="center" wrapText="1"/>
    </xf>
    <xf numFmtId="0" fontId="65" fillId="64" borderId="1" xfId="0" applyFont="1" applyFill="1" applyBorder="1" applyAlignment="1">
      <alignment horizontal="center" vertical="center" wrapText="1"/>
    </xf>
    <xf numFmtId="0" fontId="68" fillId="58" borderId="1" xfId="0" applyFont="1" applyFill="1" applyBorder="1" applyAlignment="1">
      <alignment horizontal="center" vertical="center" wrapText="1"/>
    </xf>
    <xf numFmtId="0" fontId="65" fillId="63" borderId="1" xfId="0" applyFont="1" applyFill="1" applyBorder="1" applyAlignment="1">
      <alignment horizontal="center" vertical="center" wrapText="1"/>
    </xf>
    <xf numFmtId="0" fontId="46" fillId="60" borderId="39" xfId="877" applyFont="1" applyFill="1" applyBorder="1" applyAlignment="1">
      <alignment horizontal="center" vertical="center" wrapText="1"/>
    </xf>
    <xf numFmtId="0" fontId="46" fillId="60" borderId="27" xfId="877" applyFont="1" applyFill="1" applyBorder="1" applyAlignment="1">
      <alignment horizontal="center" vertical="center" wrapText="1"/>
    </xf>
    <xf numFmtId="0" fontId="46" fillId="60" borderId="52" xfId="0" applyFont="1" applyFill="1" applyBorder="1" applyAlignment="1">
      <alignment horizontal="center" vertical="center"/>
    </xf>
    <xf numFmtId="0" fontId="46" fillId="60" borderId="41" xfId="0" applyFont="1" applyFill="1" applyBorder="1" applyAlignment="1">
      <alignment horizontal="center" vertical="center"/>
    </xf>
    <xf numFmtId="0" fontId="46" fillId="60" borderId="1" xfId="877" applyFont="1" applyFill="1" applyBorder="1" applyAlignment="1">
      <alignment horizontal="center" vertical="center" wrapText="1"/>
    </xf>
    <xf numFmtId="0" fontId="46" fillId="60" borderId="1" xfId="0" applyFont="1" applyFill="1" applyBorder="1" applyAlignment="1">
      <alignment horizontal="center" vertical="center"/>
    </xf>
    <xf numFmtId="0" fontId="68" fillId="58" borderId="92" xfId="0" applyFont="1" applyFill="1" applyBorder="1" applyAlignment="1">
      <alignment horizontal="left" vertical="center" wrapText="1"/>
    </xf>
    <xf numFmtId="0" fontId="69" fillId="60" borderId="52" xfId="0" applyFont="1" applyFill="1" applyBorder="1" applyAlignment="1">
      <alignment horizontal="left" vertical="center" wrapText="1"/>
    </xf>
    <xf numFmtId="0" fontId="69" fillId="60" borderId="60" xfId="0" applyFont="1" applyFill="1" applyBorder="1" applyAlignment="1">
      <alignment horizontal="left" vertical="center" wrapText="1"/>
    </xf>
    <xf numFmtId="0" fontId="69" fillId="60" borderId="64" xfId="0" applyFont="1" applyFill="1" applyBorder="1" applyAlignment="1">
      <alignment horizontal="left" vertical="center" wrapText="1"/>
    </xf>
    <xf numFmtId="0" fontId="69" fillId="60" borderId="76" xfId="0" applyFont="1" applyFill="1" applyBorder="1" applyAlignment="1">
      <alignment horizontal="left" vertical="center" wrapText="1"/>
    </xf>
    <xf numFmtId="0" fontId="69" fillId="60" borderId="77" xfId="0" applyFont="1" applyFill="1" applyBorder="1" applyAlignment="1">
      <alignment horizontal="left" vertical="center" wrapText="1"/>
    </xf>
    <xf numFmtId="0" fontId="69" fillId="60" borderId="107" xfId="0" applyFont="1" applyFill="1" applyBorder="1" applyAlignment="1">
      <alignment horizontal="left" vertical="center" wrapText="1"/>
    </xf>
    <xf numFmtId="0" fontId="69" fillId="59" borderId="62" xfId="876" applyFont="1" applyFill="1" applyBorder="1" applyAlignment="1">
      <alignment horizontal="center"/>
    </xf>
    <xf numFmtId="0" fontId="69" fillId="59" borderId="75" xfId="876" applyFont="1" applyFill="1" applyBorder="1" applyAlignment="1">
      <alignment horizontal="center"/>
    </xf>
    <xf numFmtId="0" fontId="69" fillId="59" borderId="30" xfId="876" applyFont="1" applyFill="1" applyBorder="1" applyAlignment="1">
      <alignment horizontal="center" vertical="center"/>
    </xf>
    <xf numFmtId="0" fontId="69" fillId="59" borderId="49" xfId="876" applyFont="1" applyFill="1" applyBorder="1" applyAlignment="1">
      <alignment horizontal="center" vertical="center"/>
    </xf>
    <xf numFmtId="0" fontId="69" fillId="59" borderId="78" xfId="876" applyFont="1" applyFill="1" applyBorder="1" applyAlignment="1">
      <alignment horizontal="center" vertical="center"/>
    </xf>
    <xf numFmtId="0" fontId="69" fillId="59" borderId="63" xfId="876" applyFont="1" applyFill="1" applyBorder="1" applyAlignment="1">
      <alignment horizontal="center" vertical="center"/>
    </xf>
    <xf numFmtId="0" fontId="69" fillId="59" borderId="57" xfId="876" applyFont="1" applyFill="1" applyBorder="1" applyAlignment="1">
      <alignment horizontal="center" vertical="center"/>
    </xf>
  </cellXfs>
  <cellStyles count="879">
    <cellStyle name="20% - Colore 1" xfId="85" builtinId="30" customBuiltin="1"/>
    <cellStyle name="20% - Colore 1 2" xfId="2"/>
    <cellStyle name="20% - Colore 1 2 2" xfId="110"/>
    <cellStyle name="20% - Colore 1 3" xfId="111"/>
    <cellStyle name="20% - Colore 1 4" xfId="853"/>
    <cellStyle name="20% - Colore 2" xfId="89" builtinId="34" customBuiltin="1"/>
    <cellStyle name="20% - Colore 2 2" xfId="3"/>
    <cellStyle name="20% - Colore 2 2 2" xfId="112"/>
    <cellStyle name="20% - Colore 2 3" xfId="113"/>
    <cellStyle name="20% - Colore 2 4" xfId="854"/>
    <cellStyle name="20% - Colore 3" xfId="93" builtinId="38" customBuiltin="1"/>
    <cellStyle name="20% - Colore 3 2" xfId="4"/>
    <cellStyle name="20% - Colore 3 2 2" xfId="114"/>
    <cellStyle name="20% - Colore 3 3" xfId="115"/>
    <cellStyle name="20% - Colore 3 4" xfId="855"/>
    <cellStyle name="20% - Colore 4" xfId="97" builtinId="42" customBuiltin="1"/>
    <cellStyle name="20% - Colore 4 2" xfId="5"/>
    <cellStyle name="20% - Colore 4 2 2" xfId="116"/>
    <cellStyle name="20% - Colore 4 3" xfId="117"/>
    <cellStyle name="20% - Colore 4 4" xfId="856"/>
    <cellStyle name="20% - Colore 5" xfId="101" builtinId="46" customBuiltin="1"/>
    <cellStyle name="20% - Colore 5 2" xfId="6"/>
    <cellStyle name="20% - Colore 5 3" xfId="118"/>
    <cellStyle name="20% - Colore 5 4" xfId="857"/>
    <cellStyle name="20% - Colore 6" xfId="105" builtinId="50" customBuiltin="1"/>
    <cellStyle name="20% - Colore 6 2" xfId="7"/>
    <cellStyle name="20% - Colore 6 3" xfId="119"/>
    <cellStyle name="20% - Colore 6 4" xfId="858"/>
    <cellStyle name="40% - Colore 1" xfId="86" builtinId="31" customBuiltin="1"/>
    <cellStyle name="40% - Colore 1 2" xfId="8"/>
    <cellStyle name="40% - Colore 1 3" xfId="120"/>
    <cellStyle name="40% - Colore 1 4" xfId="859"/>
    <cellStyle name="40% - Colore 1 8 2 2" xfId="860"/>
    <cellStyle name="40% - Colore 2" xfId="90" builtinId="35" customBuiltin="1"/>
    <cellStyle name="40% - Colore 2 2" xfId="9"/>
    <cellStyle name="40% - Colore 2 3" xfId="121"/>
    <cellStyle name="40% - Colore 2 4" xfId="861"/>
    <cellStyle name="40% - Colore 3" xfId="94" builtinId="39" customBuiltin="1"/>
    <cellStyle name="40% - Colore 3 2" xfId="10"/>
    <cellStyle name="40% - Colore 3 2 2" xfId="122"/>
    <cellStyle name="40% - Colore 3 3" xfId="123"/>
    <cellStyle name="40% - Colore 3 4" xfId="862"/>
    <cellStyle name="40% - Colore 4" xfId="98" builtinId="43" customBuiltin="1"/>
    <cellStyle name="40% - Colore 4 2" xfId="11"/>
    <cellStyle name="40% - Colore 4 3" xfId="124"/>
    <cellStyle name="40% - Colore 4 4" xfId="863"/>
    <cellStyle name="40% - Colore 5" xfId="102" builtinId="47" customBuiltin="1"/>
    <cellStyle name="40% - Colore 5 2" xfId="12"/>
    <cellStyle name="40% - Colore 5 3" xfId="125"/>
    <cellStyle name="40% - Colore 5 4" xfId="864"/>
    <cellStyle name="40% - Colore 6" xfId="106" builtinId="51" customBuiltin="1"/>
    <cellStyle name="40% - Colore 6 2" xfId="13"/>
    <cellStyle name="40% - Colore 6 3" xfId="126"/>
    <cellStyle name="40% - Colore 6 4" xfId="865"/>
    <cellStyle name="60% - Colore 1" xfId="87" builtinId="32" customBuiltin="1"/>
    <cellStyle name="60% - Colore 1 2" xfId="14"/>
    <cellStyle name="60% - Colore 2" xfId="91" builtinId="36" customBuiltin="1"/>
    <cellStyle name="60% - Colore 2 2" xfId="15"/>
    <cellStyle name="60% - Colore 3" xfId="95" builtinId="40" customBuiltin="1"/>
    <cellStyle name="60% - Colore 3 2" xfId="16"/>
    <cellStyle name="60% - Colore 3 2 2" xfId="127"/>
    <cellStyle name="60% - Colore 4" xfId="99" builtinId="44" customBuiltin="1"/>
    <cellStyle name="60% - Colore 4 2" xfId="17"/>
    <cellStyle name="60% - Colore 4 2 2" xfId="128"/>
    <cellStyle name="60% - Colore 5" xfId="103" builtinId="48" customBuiltin="1"/>
    <cellStyle name="60% - Colore 5 2" xfId="18"/>
    <cellStyle name="60% - Colore 6" xfId="107" builtinId="52" customBuiltin="1"/>
    <cellStyle name="60% - Colore 6 2" xfId="19"/>
    <cellStyle name="60% - Colore 6 2 2" xfId="129"/>
    <cellStyle name="Calcolo" xfId="77" builtinId="22" customBuiltin="1"/>
    <cellStyle name="Calcolo 2" xfId="20"/>
    <cellStyle name="Cella collegata" xfId="78" builtinId="24" customBuiltin="1"/>
    <cellStyle name="Cella collegata 2" xfId="21"/>
    <cellStyle name="Cella da controllare" xfId="79" builtinId="23" customBuiltin="1"/>
    <cellStyle name="Cella da controllare 2" xfId="22"/>
    <cellStyle name="Collegamento ipertestuale" xfId="1" builtinId="8"/>
    <cellStyle name="Collegamento ipertestuale 2" xfId="23"/>
    <cellStyle name="Collegamento ipertestuale 3" xfId="130"/>
    <cellStyle name="Collegamento ipertestuale 4" xfId="131"/>
    <cellStyle name="Collegamento ipertestuale 5" xfId="132"/>
    <cellStyle name="Collegamento ipertestuale visitato 2" xfId="24"/>
    <cellStyle name="Collegamento ipertestuale visitato 3" xfId="133"/>
    <cellStyle name="Colore 1" xfId="84" builtinId="29" customBuiltin="1"/>
    <cellStyle name="Colore 1 2" xfId="25"/>
    <cellStyle name="Colore 2" xfId="88" builtinId="33" customBuiltin="1"/>
    <cellStyle name="Colore 2 2" xfId="26"/>
    <cellStyle name="Colore 3" xfId="92" builtinId="37" customBuiltin="1"/>
    <cellStyle name="Colore 3 2" xfId="27"/>
    <cellStyle name="Colore 4" xfId="96" builtinId="41" customBuiltin="1"/>
    <cellStyle name="Colore 4 2" xfId="28"/>
    <cellStyle name="Colore 5" xfId="100" builtinId="45" customBuiltin="1"/>
    <cellStyle name="Colore 5 2" xfId="29"/>
    <cellStyle name="Colore 6" xfId="104" builtinId="49" customBuiltin="1"/>
    <cellStyle name="Colore 6 2" xfId="30"/>
    <cellStyle name="Euro" xfId="31"/>
    <cellStyle name="Euro 2" xfId="134"/>
    <cellStyle name="Input" xfId="75" builtinId="20" customBuiltin="1"/>
    <cellStyle name="Input 2" xfId="32"/>
    <cellStyle name="Migliaia" xfId="852" builtinId="3"/>
    <cellStyle name="Migliaia (0)_020020vINC" xfId="135"/>
    <cellStyle name="Migliaia [0] 2" xfId="136"/>
    <cellStyle name="Migliaia [0] 3" xfId="137"/>
    <cellStyle name="Migliaia [0] 4" xfId="138"/>
    <cellStyle name="Migliaia 2" xfId="33"/>
    <cellStyle name="Migliaia 2 2" xfId="34"/>
    <cellStyle name="Migliaia 2 2 2" xfId="139"/>
    <cellStyle name="Migliaia 2 3" xfId="140"/>
    <cellStyle name="Migliaia 2 4" xfId="141"/>
    <cellStyle name="Migliaia 3" xfId="35"/>
    <cellStyle name="Migliaia 3 2" xfId="36"/>
    <cellStyle name="Migliaia 3 2 3" xfId="878"/>
    <cellStyle name="Migliaia 3 3" xfId="142"/>
    <cellStyle name="Migliaia 4" xfId="37"/>
    <cellStyle name="Migliaia 4 2" xfId="143"/>
    <cellStyle name="Migliaia 5" xfId="144"/>
    <cellStyle name="Migliaia 6" xfId="145"/>
    <cellStyle name="Migliaia 7" xfId="146"/>
    <cellStyle name="Migliaia 7 2" xfId="147"/>
    <cellStyle name="Migliaia 8" xfId="148"/>
    <cellStyle name="Migliaia 9" xfId="149"/>
    <cellStyle name="Neutrale" xfId="74" builtinId="28" customBuiltin="1"/>
    <cellStyle name="Neutrale 2" xfId="38"/>
    <cellStyle name="NewStyle" xfId="150"/>
    <cellStyle name="Normal_IT" xfId="151"/>
    <cellStyle name="Normale" xfId="0" builtinId="0"/>
    <cellStyle name="Normale 10" xfId="39"/>
    <cellStyle name="Normale 10 2" xfId="152"/>
    <cellStyle name="Normale 10 2 2" xfId="153"/>
    <cellStyle name="Normale 10 3" xfId="154"/>
    <cellStyle name="Normale 11" xfId="108"/>
    <cellStyle name="Normale 11 10" xfId="156"/>
    <cellStyle name="Normale 11 11" xfId="157"/>
    <cellStyle name="Normale 11 12" xfId="158"/>
    <cellStyle name="Normale 11 13" xfId="159"/>
    <cellStyle name="Normale 11 14" xfId="160"/>
    <cellStyle name="Normale 11 15" xfId="161"/>
    <cellStyle name="Normale 11 16" xfId="162"/>
    <cellStyle name="Normale 11 17" xfId="163"/>
    <cellStyle name="Normale 11 18" xfId="164"/>
    <cellStyle name="Normale 11 19" xfId="165"/>
    <cellStyle name="Normale 11 2" xfId="166"/>
    <cellStyle name="Normale 11 2 2" xfId="866"/>
    <cellStyle name="Normale 11 20" xfId="167"/>
    <cellStyle name="Normale 11 21" xfId="168"/>
    <cellStyle name="Normale 11 22" xfId="169"/>
    <cellStyle name="Normale 11 23" xfId="170"/>
    <cellStyle name="Normale 11 24" xfId="171"/>
    <cellStyle name="Normale 11 25" xfId="172"/>
    <cellStyle name="Normale 11 26" xfId="173"/>
    <cellStyle name="Normale 11 27" xfId="174"/>
    <cellStyle name="Normale 11 28" xfId="175"/>
    <cellStyle name="Normale 11 29" xfId="176"/>
    <cellStyle name="Normale 11 3" xfId="177"/>
    <cellStyle name="Normale 11 30" xfId="178"/>
    <cellStyle name="Normale 11 31" xfId="179"/>
    <cellStyle name="Normale 11 32" xfId="180"/>
    <cellStyle name="Normale 11 33" xfId="181"/>
    <cellStyle name="Normale 11 34" xfId="182"/>
    <cellStyle name="Normale 11 35" xfId="183"/>
    <cellStyle name="Normale 11 36" xfId="184"/>
    <cellStyle name="Normale 11 37" xfId="185"/>
    <cellStyle name="Normale 11 38" xfId="186"/>
    <cellStyle name="Normale 11 39" xfId="187"/>
    <cellStyle name="Normale 11 4" xfId="188"/>
    <cellStyle name="Normale 11 40" xfId="189"/>
    <cellStyle name="Normale 11 41" xfId="190"/>
    <cellStyle name="Normale 11 42" xfId="191"/>
    <cellStyle name="Normale 11 43" xfId="192"/>
    <cellStyle name="Normale 11 44" xfId="193"/>
    <cellStyle name="Normale 11 45" xfId="194"/>
    <cellStyle name="Normale 11 46" xfId="195"/>
    <cellStyle name="Normale 11 47" xfId="196"/>
    <cellStyle name="Normale 11 48" xfId="197"/>
    <cellStyle name="Normale 11 49" xfId="198"/>
    <cellStyle name="Normale 11 5" xfId="199"/>
    <cellStyle name="Normale 11 50" xfId="200"/>
    <cellStyle name="Normale 11 51" xfId="201"/>
    <cellStyle name="Normale 11 52" xfId="202"/>
    <cellStyle name="Normale 11 53" xfId="203"/>
    <cellStyle name="Normale 11 54" xfId="204"/>
    <cellStyle name="Normale 11 55" xfId="205"/>
    <cellStyle name="Normale 11 56" xfId="155"/>
    <cellStyle name="Normale 11 6" xfId="206"/>
    <cellStyle name="Normale 11 7" xfId="207"/>
    <cellStyle name="Normale 11 8" xfId="208"/>
    <cellStyle name="Normale 11 9" xfId="209"/>
    <cellStyle name="Normale 12" xfId="109"/>
    <cellStyle name="Normale 12 10" xfId="211"/>
    <cellStyle name="Normale 12 11" xfId="212"/>
    <cellStyle name="Normale 12 12" xfId="213"/>
    <cellStyle name="Normale 12 13" xfId="214"/>
    <cellStyle name="Normale 12 14" xfId="215"/>
    <cellStyle name="Normale 12 15" xfId="216"/>
    <cellStyle name="Normale 12 16" xfId="217"/>
    <cellStyle name="Normale 12 17" xfId="218"/>
    <cellStyle name="Normale 12 18" xfId="219"/>
    <cellStyle name="Normale 12 19" xfId="220"/>
    <cellStyle name="Normale 12 2" xfId="221"/>
    <cellStyle name="Normale 12 20" xfId="222"/>
    <cellStyle name="Normale 12 21" xfId="223"/>
    <cellStyle name="Normale 12 22" xfId="224"/>
    <cellStyle name="Normale 12 23" xfId="225"/>
    <cellStyle name="Normale 12 24" xfId="226"/>
    <cellStyle name="Normale 12 25" xfId="227"/>
    <cellStyle name="Normale 12 26" xfId="228"/>
    <cellStyle name="Normale 12 27" xfId="229"/>
    <cellStyle name="Normale 12 28" xfId="230"/>
    <cellStyle name="Normale 12 29" xfId="231"/>
    <cellStyle name="Normale 12 3" xfId="232"/>
    <cellStyle name="Normale 12 30" xfId="233"/>
    <cellStyle name="Normale 12 31" xfId="234"/>
    <cellStyle name="Normale 12 32" xfId="235"/>
    <cellStyle name="Normale 12 33" xfId="236"/>
    <cellStyle name="Normale 12 34" xfId="237"/>
    <cellStyle name="Normale 12 35" xfId="238"/>
    <cellStyle name="Normale 12 36" xfId="239"/>
    <cellStyle name="Normale 12 37" xfId="240"/>
    <cellStyle name="Normale 12 38" xfId="241"/>
    <cellStyle name="Normale 12 39" xfId="242"/>
    <cellStyle name="Normale 12 4" xfId="243"/>
    <cellStyle name="Normale 12 40" xfId="244"/>
    <cellStyle name="Normale 12 41" xfId="245"/>
    <cellStyle name="Normale 12 42" xfId="246"/>
    <cellStyle name="Normale 12 43" xfId="247"/>
    <cellStyle name="Normale 12 44" xfId="248"/>
    <cellStyle name="Normale 12 45" xfId="249"/>
    <cellStyle name="Normale 12 46" xfId="250"/>
    <cellStyle name="Normale 12 47" xfId="251"/>
    <cellStyle name="Normale 12 48" xfId="252"/>
    <cellStyle name="Normale 12 49" xfId="253"/>
    <cellStyle name="Normale 12 5" xfId="254"/>
    <cellStyle name="Normale 12 50" xfId="255"/>
    <cellStyle name="Normale 12 51" xfId="256"/>
    <cellStyle name="Normale 12 52" xfId="257"/>
    <cellStyle name="Normale 12 53" xfId="258"/>
    <cellStyle name="Normale 12 54" xfId="259"/>
    <cellStyle name="Normale 12 55" xfId="260"/>
    <cellStyle name="Normale 12 56" xfId="210"/>
    <cellStyle name="Normale 12 6" xfId="261"/>
    <cellStyle name="Normale 12 7" xfId="262"/>
    <cellStyle name="Normale 12 8" xfId="263"/>
    <cellStyle name="Normale 12 9" xfId="264"/>
    <cellStyle name="Normale 13" xfId="265"/>
    <cellStyle name="Normale 13 10" xfId="266"/>
    <cellStyle name="Normale 13 11" xfId="267"/>
    <cellStyle name="Normale 13 12" xfId="268"/>
    <cellStyle name="Normale 13 13" xfId="269"/>
    <cellStyle name="Normale 13 14" xfId="270"/>
    <cellStyle name="Normale 13 15" xfId="271"/>
    <cellStyle name="Normale 13 16" xfId="272"/>
    <cellStyle name="Normale 13 17" xfId="273"/>
    <cellStyle name="Normale 13 18" xfId="274"/>
    <cellStyle name="Normale 13 19" xfId="275"/>
    <cellStyle name="Normale 13 2" xfId="276"/>
    <cellStyle name="Normale 13 20" xfId="277"/>
    <cellStyle name="Normale 13 21" xfId="278"/>
    <cellStyle name="Normale 13 22" xfId="279"/>
    <cellStyle name="Normale 13 23" xfId="280"/>
    <cellStyle name="Normale 13 24" xfId="281"/>
    <cellStyle name="Normale 13 25" xfId="282"/>
    <cellStyle name="Normale 13 26" xfId="283"/>
    <cellStyle name="Normale 13 27" xfId="284"/>
    <cellStyle name="Normale 13 28" xfId="285"/>
    <cellStyle name="Normale 13 29" xfId="286"/>
    <cellStyle name="Normale 13 3" xfId="287"/>
    <cellStyle name="Normale 13 30" xfId="288"/>
    <cellStyle name="Normale 13 31" xfId="289"/>
    <cellStyle name="Normale 13 32" xfId="290"/>
    <cellStyle name="Normale 13 33" xfId="291"/>
    <cellStyle name="Normale 13 34" xfId="292"/>
    <cellStyle name="Normale 13 35" xfId="293"/>
    <cellStyle name="Normale 13 36" xfId="294"/>
    <cellStyle name="Normale 13 37" xfId="295"/>
    <cellStyle name="Normale 13 38" xfId="296"/>
    <cellStyle name="Normale 13 39" xfId="297"/>
    <cellStyle name="Normale 13 4" xfId="298"/>
    <cellStyle name="Normale 13 40" xfId="299"/>
    <cellStyle name="Normale 13 41" xfId="300"/>
    <cellStyle name="Normale 13 42" xfId="301"/>
    <cellStyle name="Normale 13 43" xfId="302"/>
    <cellStyle name="Normale 13 44" xfId="303"/>
    <cellStyle name="Normale 13 45" xfId="304"/>
    <cellStyle name="Normale 13 46" xfId="305"/>
    <cellStyle name="Normale 13 47" xfId="306"/>
    <cellStyle name="Normale 13 48" xfId="307"/>
    <cellStyle name="Normale 13 49" xfId="308"/>
    <cellStyle name="Normale 13 5" xfId="309"/>
    <cellStyle name="Normale 13 50" xfId="310"/>
    <cellStyle name="Normale 13 51" xfId="311"/>
    <cellStyle name="Normale 13 52" xfId="312"/>
    <cellStyle name="Normale 13 53" xfId="313"/>
    <cellStyle name="Normale 13 54" xfId="314"/>
    <cellStyle name="Normale 13 55" xfId="315"/>
    <cellStyle name="Normale 13 6" xfId="316"/>
    <cellStyle name="Normale 13 7" xfId="317"/>
    <cellStyle name="Normale 13 8" xfId="318"/>
    <cellStyle name="Normale 13 9" xfId="319"/>
    <cellStyle name="Normale 14" xfId="867"/>
    <cellStyle name="Normale 14 10" xfId="320"/>
    <cellStyle name="Normale 14 11" xfId="321"/>
    <cellStyle name="Normale 14 12" xfId="322"/>
    <cellStyle name="Normale 14 13" xfId="323"/>
    <cellStyle name="Normale 14 14" xfId="324"/>
    <cellStyle name="Normale 14 15" xfId="325"/>
    <cellStyle name="Normale 14 16" xfId="326"/>
    <cellStyle name="Normale 14 17" xfId="327"/>
    <cellStyle name="Normale 14 18" xfId="328"/>
    <cellStyle name="Normale 14 19" xfId="329"/>
    <cellStyle name="Normale 14 2" xfId="330"/>
    <cellStyle name="Normale 14 20" xfId="331"/>
    <cellStyle name="Normale 14 21" xfId="332"/>
    <cellStyle name="Normale 14 22" xfId="333"/>
    <cellStyle name="Normale 14 23" xfId="334"/>
    <cellStyle name="Normale 14 24" xfId="335"/>
    <cellStyle name="Normale 14 25" xfId="336"/>
    <cellStyle name="Normale 14 26" xfId="337"/>
    <cellStyle name="Normale 14 27" xfId="338"/>
    <cellStyle name="Normale 14 28" xfId="339"/>
    <cellStyle name="Normale 14 29" xfId="340"/>
    <cellStyle name="Normale 14 3" xfId="341"/>
    <cellStyle name="Normale 14 30" xfId="342"/>
    <cellStyle name="Normale 14 31" xfId="343"/>
    <cellStyle name="Normale 14 32" xfId="344"/>
    <cellStyle name="Normale 14 33" xfId="345"/>
    <cellStyle name="Normale 14 34" xfId="346"/>
    <cellStyle name="Normale 14 35" xfId="347"/>
    <cellStyle name="Normale 14 36" xfId="348"/>
    <cellStyle name="Normale 14 37" xfId="349"/>
    <cellStyle name="Normale 14 38" xfId="350"/>
    <cellStyle name="Normale 14 39" xfId="351"/>
    <cellStyle name="Normale 14 4" xfId="352"/>
    <cellStyle name="Normale 14 40" xfId="353"/>
    <cellStyle name="Normale 14 41" xfId="354"/>
    <cellStyle name="Normale 14 42" xfId="355"/>
    <cellStyle name="Normale 14 43" xfId="356"/>
    <cellStyle name="Normale 14 44" xfId="357"/>
    <cellStyle name="Normale 14 45" xfId="358"/>
    <cellStyle name="Normale 14 46" xfId="359"/>
    <cellStyle name="Normale 14 47" xfId="360"/>
    <cellStyle name="Normale 14 48" xfId="361"/>
    <cellStyle name="Normale 14 49" xfId="362"/>
    <cellStyle name="Normale 14 5" xfId="363"/>
    <cellStyle name="Normale 14 50" xfId="364"/>
    <cellStyle name="Normale 14 51" xfId="365"/>
    <cellStyle name="Normale 14 52" xfId="366"/>
    <cellStyle name="Normale 14 53" xfId="367"/>
    <cellStyle name="Normale 14 54" xfId="368"/>
    <cellStyle name="Normale 14 55" xfId="369"/>
    <cellStyle name="Normale 14 6" xfId="370"/>
    <cellStyle name="Normale 14 7" xfId="371"/>
    <cellStyle name="Normale 14 8" xfId="372"/>
    <cellStyle name="Normale 14 9" xfId="373"/>
    <cellStyle name="Normale 15" xfId="868"/>
    <cellStyle name="Normale 15 10" xfId="374"/>
    <cellStyle name="Normale 15 11" xfId="375"/>
    <cellStyle name="Normale 15 12" xfId="376"/>
    <cellStyle name="Normale 15 13" xfId="377"/>
    <cellStyle name="Normale 15 14" xfId="378"/>
    <cellStyle name="Normale 15 15" xfId="379"/>
    <cellStyle name="Normale 15 16" xfId="380"/>
    <cellStyle name="Normale 15 17" xfId="381"/>
    <cellStyle name="Normale 15 18" xfId="382"/>
    <cellStyle name="Normale 15 19" xfId="383"/>
    <cellStyle name="Normale 15 2" xfId="384"/>
    <cellStyle name="Normale 15 20" xfId="385"/>
    <cellStyle name="Normale 15 21" xfId="386"/>
    <cellStyle name="Normale 15 22" xfId="387"/>
    <cellStyle name="Normale 15 23" xfId="388"/>
    <cellStyle name="Normale 15 24" xfId="389"/>
    <cellStyle name="Normale 15 25" xfId="390"/>
    <cellStyle name="Normale 15 26" xfId="391"/>
    <cellStyle name="Normale 15 27" xfId="392"/>
    <cellStyle name="Normale 15 28" xfId="393"/>
    <cellStyle name="Normale 15 29" xfId="394"/>
    <cellStyle name="Normale 15 3" xfId="395"/>
    <cellStyle name="Normale 15 30" xfId="396"/>
    <cellStyle name="Normale 15 31" xfId="397"/>
    <cellStyle name="Normale 15 32" xfId="398"/>
    <cellStyle name="Normale 15 33" xfId="399"/>
    <cellStyle name="Normale 15 34" xfId="400"/>
    <cellStyle name="Normale 15 35" xfId="401"/>
    <cellStyle name="Normale 15 36" xfId="402"/>
    <cellStyle name="Normale 15 37" xfId="403"/>
    <cellStyle name="Normale 15 38" xfId="404"/>
    <cellStyle name="Normale 15 39" xfId="405"/>
    <cellStyle name="Normale 15 4" xfId="406"/>
    <cellStyle name="Normale 15 40" xfId="407"/>
    <cellStyle name="Normale 15 41" xfId="408"/>
    <cellStyle name="Normale 15 42" xfId="409"/>
    <cellStyle name="Normale 15 43" xfId="410"/>
    <cellStyle name="Normale 15 44" xfId="411"/>
    <cellStyle name="Normale 15 45" xfId="412"/>
    <cellStyle name="Normale 15 46" xfId="413"/>
    <cellStyle name="Normale 15 47" xfId="414"/>
    <cellStyle name="Normale 15 48" xfId="415"/>
    <cellStyle name="Normale 15 49" xfId="416"/>
    <cellStyle name="Normale 15 5" xfId="417"/>
    <cellStyle name="Normale 15 50" xfId="418"/>
    <cellStyle name="Normale 15 51" xfId="419"/>
    <cellStyle name="Normale 15 52" xfId="420"/>
    <cellStyle name="Normale 15 53" xfId="421"/>
    <cellStyle name="Normale 15 54" xfId="422"/>
    <cellStyle name="Normale 15 55" xfId="423"/>
    <cellStyle name="Normale 15 6" xfId="424"/>
    <cellStyle name="Normale 15 7" xfId="425"/>
    <cellStyle name="Normale 15 8" xfId="426"/>
    <cellStyle name="Normale 15 9" xfId="427"/>
    <cellStyle name="Normale 16" xfId="869"/>
    <cellStyle name="Normale 16 10" xfId="428"/>
    <cellStyle name="Normale 16 11" xfId="429"/>
    <cellStyle name="Normale 16 12" xfId="430"/>
    <cellStyle name="Normale 16 13" xfId="431"/>
    <cellStyle name="Normale 16 14" xfId="432"/>
    <cellStyle name="Normale 16 15" xfId="433"/>
    <cellStyle name="Normale 16 16" xfId="434"/>
    <cellStyle name="Normale 16 17" xfId="435"/>
    <cellStyle name="Normale 16 18" xfId="436"/>
    <cellStyle name="Normale 16 19" xfId="437"/>
    <cellStyle name="Normale 16 2" xfId="438"/>
    <cellStyle name="Normale 16 20" xfId="439"/>
    <cellStyle name="Normale 16 21" xfId="440"/>
    <cellStyle name="Normale 16 22" xfId="441"/>
    <cellStyle name="Normale 16 23" xfId="442"/>
    <cellStyle name="Normale 16 24" xfId="443"/>
    <cellStyle name="Normale 16 25" xfId="444"/>
    <cellStyle name="Normale 16 26" xfId="445"/>
    <cellStyle name="Normale 16 27" xfId="446"/>
    <cellStyle name="Normale 16 28" xfId="447"/>
    <cellStyle name="Normale 16 29" xfId="448"/>
    <cellStyle name="Normale 16 3" xfId="449"/>
    <cellStyle name="Normale 16 30" xfId="450"/>
    <cellStyle name="Normale 16 31" xfId="451"/>
    <cellStyle name="Normale 16 32" xfId="452"/>
    <cellStyle name="Normale 16 33" xfId="453"/>
    <cellStyle name="Normale 16 34" xfId="454"/>
    <cellStyle name="Normale 16 35" xfId="455"/>
    <cellStyle name="Normale 16 36" xfId="456"/>
    <cellStyle name="Normale 16 37" xfId="457"/>
    <cellStyle name="Normale 16 38" xfId="458"/>
    <cellStyle name="Normale 16 39" xfId="459"/>
    <cellStyle name="Normale 16 4" xfId="460"/>
    <cellStyle name="Normale 16 40" xfId="461"/>
    <cellStyle name="Normale 16 41" xfId="462"/>
    <cellStyle name="Normale 16 42" xfId="463"/>
    <cellStyle name="Normale 16 43" xfId="464"/>
    <cellStyle name="Normale 16 44" xfId="465"/>
    <cellStyle name="Normale 16 45" xfId="466"/>
    <cellStyle name="Normale 16 46" xfId="467"/>
    <cellStyle name="Normale 16 47" xfId="468"/>
    <cellStyle name="Normale 16 48" xfId="469"/>
    <cellStyle name="Normale 16 49" xfId="470"/>
    <cellStyle name="Normale 16 5" xfId="471"/>
    <cellStyle name="Normale 16 50" xfId="472"/>
    <cellStyle name="Normale 16 51" xfId="473"/>
    <cellStyle name="Normale 16 52" xfId="474"/>
    <cellStyle name="Normale 16 53" xfId="475"/>
    <cellStyle name="Normale 16 54" xfId="476"/>
    <cellStyle name="Normale 16 55" xfId="477"/>
    <cellStyle name="Normale 16 6" xfId="478"/>
    <cellStyle name="Normale 16 7" xfId="479"/>
    <cellStyle name="Normale 16 8" xfId="480"/>
    <cellStyle name="Normale 16 9" xfId="481"/>
    <cellStyle name="Normale 17" xfId="870"/>
    <cellStyle name="Normale 17 10" xfId="482"/>
    <cellStyle name="Normale 17 11" xfId="483"/>
    <cellStyle name="Normale 17 12" xfId="484"/>
    <cellStyle name="Normale 17 13" xfId="485"/>
    <cellStyle name="Normale 17 14" xfId="486"/>
    <cellStyle name="Normale 17 15" xfId="487"/>
    <cellStyle name="Normale 17 16" xfId="488"/>
    <cellStyle name="Normale 17 17" xfId="489"/>
    <cellStyle name="Normale 17 18" xfId="490"/>
    <cellStyle name="Normale 17 19" xfId="491"/>
    <cellStyle name="Normale 17 2" xfId="492"/>
    <cellStyle name="Normale 17 20" xfId="493"/>
    <cellStyle name="Normale 17 21" xfId="494"/>
    <cellStyle name="Normale 17 22" xfId="495"/>
    <cellStyle name="Normale 17 23" xfId="496"/>
    <cellStyle name="Normale 17 24" xfId="497"/>
    <cellStyle name="Normale 17 25" xfId="498"/>
    <cellStyle name="Normale 17 26" xfId="499"/>
    <cellStyle name="Normale 17 27" xfId="500"/>
    <cellStyle name="Normale 17 28" xfId="501"/>
    <cellStyle name="Normale 17 29" xfId="502"/>
    <cellStyle name="Normale 17 3" xfId="503"/>
    <cellStyle name="Normale 17 30" xfId="504"/>
    <cellStyle name="Normale 17 31" xfId="505"/>
    <cellStyle name="Normale 17 32" xfId="506"/>
    <cellStyle name="Normale 17 33" xfId="507"/>
    <cellStyle name="Normale 17 34" xfId="508"/>
    <cellStyle name="Normale 17 35" xfId="509"/>
    <cellStyle name="Normale 17 36" xfId="510"/>
    <cellStyle name="Normale 17 37" xfId="511"/>
    <cellStyle name="Normale 17 38" xfId="512"/>
    <cellStyle name="Normale 17 39" xfId="513"/>
    <cellStyle name="Normale 17 4" xfId="514"/>
    <cellStyle name="Normale 17 40" xfId="515"/>
    <cellStyle name="Normale 17 41" xfId="516"/>
    <cellStyle name="Normale 17 42" xfId="517"/>
    <cellStyle name="Normale 17 43" xfId="518"/>
    <cellStyle name="Normale 17 44" xfId="519"/>
    <cellStyle name="Normale 17 45" xfId="520"/>
    <cellStyle name="Normale 17 46" xfId="521"/>
    <cellStyle name="Normale 17 47" xfId="522"/>
    <cellStyle name="Normale 17 48" xfId="523"/>
    <cellStyle name="Normale 17 49" xfId="524"/>
    <cellStyle name="Normale 17 5" xfId="525"/>
    <cellStyle name="Normale 17 50" xfId="526"/>
    <cellStyle name="Normale 17 51" xfId="527"/>
    <cellStyle name="Normale 17 52" xfId="528"/>
    <cellStyle name="Normale 17 53" xfId="529"/>
    <cellStyle name="Normale 17 54" xfId="530"/>
    <cellStyle name="Normale 17 55" xfId="531"/>
    <cellStyle name="Normale 17 6" xfId="532"/>
    <cellStyle name="Normale 17 7" xfId="533"/>
    <cellStyle name="Normale 17 8" xfId="534"/>
    <cellStyle name="Normale 17 9" xfId="535"/>
    <cellStyle name="Normale 18" xfId="871"/>
    <cellStyle name="Normale 18 10" xfId="536"/>
    <cellStyle name="Normale 18 11" xfId="537"/>
    <cellStyle name="Normale 18 12" xfId="538"/>
    <cellStyle name="Normale 18 13" xfId="539"/>
    <cellStyle name="Normale 18 14" xfId="540"/>
    <cellStyle name="Normale 18 15" xfId="541"/>
    <cellStyle name="Normale 18 16" xfId="542"/>
    <cellStyle name="Normale 18 17" xfId="543"/>
    <cellStyle name="Normale 18 18" xfId="544"/>
    <cellStyle name="Normale 18 19" xfId="545"/>
    <cellStyle name="Normale 18 2" xfId="546"/>
    <cellStyle name="Normale 18 20" xfId="547"/>
    <cellStyle name="Normale 18 21" xfId="548"/>
    <cellStyle name="Normale 18 22" xfId="549"/>
    <cellStyle name="Normale 18 23" xfId="550"/>
    <cellStyle name="Normale 18 24" xfId="551"/>
    <cellStyle name="Normale 18 25" xfId="552"/>
    <cellStyle name="Normale 18 26" xfId="553"/>
    <cellStyle name="Normale 18 27" xfId="554"/>
    <cellStyle name="Normale 18 28" xfId="555"/>
    <cellStyle name="Normale 18 29" xfId="556"/>
    <cellStyle name="Normale 18 3" xfId="557"/>
    <cellStyle name="Normale 18 30" xfId="558"/>
    <cellStyle name="Normale 18 31" xfId="559"/>
    <cellStyle name="Normale 18 32" xfId="560"/>
    <cellStyle name="Normale 18 33" xfId="561"/>
    <cellStyle name="Normale 18 34" xfId="562"/>
    <cellStyle name="Normale 18 35" xfId="563"/>
    <cellStyle name="Normale 18 36" xfId="564"/>
    <cellStyle name="Normale 18 37" xfId="565"/>
    <cellStyle name="Normale 18 38" xfId="566"/>
    <cellStyle name="Normale 18 39" xfId="567"/>
    <cellStyle name="Normale 18 4" xfId="568"/>
    <cellStyle name="Normale 18 40" xfId="569"/>
    <cellStyle name="Normale 18 41" xfId="570"/>
    <cellStyle name="Normale 18 42" xfId="571"/>
    <cellStyle name="Normale 18 43" xfId="572"/>
    <cellStyle name="Normale 18 44" xfId="573"/>
    <cellStyle name="Normale 18 45" xfId="574"/>
    <cellStyle name="Normale 18 46" xfId="575"/>
    <cellStyle name="Normale 18 47" xfId="576"/>
    <cellStyle name="Normale 18 48" xfId="577"/>
    <cellStyle name="Normale 18 49" xfId="578"/>
    <cellStyle name="Normale 18 5" xfId="579"/>
    <cellStyle name="Normale 18 50" xfId="580"/>
    <cellStyle name="Normale 18 51" xfId="581"/>
    <cellStyle name="Normale 18 52" xfId="582"/>
    <cellStyle name="Normale 18 53" xfId="583"/>
    <cellStyle name="Normale 18 54" xfId="584"/>
    <cellStyle name="Normale 18 55" xfId="585"/>
    <cellStyle name="Normale 18 6" xfId="586"/>
    <cellStyle name="Normale 18 7" xfId="587"/>
    <cellStyle name="Normale 18 8" xfId="588"/>
    <cellStyle name="Normale 18 9" xfId="589"/>
    <cellStyle name="Normale 19 10" xfId="590"/>
    <cellStyle name="Normale 19 11" xfId="591"/>
    <cellStyle name="Normale 19 12" xfId="592"/>
    <cellStyle name="Normale 19 13" xfId="593"/>
    <cellStyle name="Normale 19 14" xfId="594"/>
    <cellStyle name="Normale 19 15" xfId="595"/>
    <cellStyle name="Normale 19 16" xfId="596"/>
    <cellStyle name="Normale 19 17" xfId="597"/>
    <cellStyle name="Normale 19 18" xfId="598"/>
    <cellStyle name="Normale 19 19" xfId="599"/>
    <cellStyle name="Normale 19 2" xfId="600"/>
    <cellStyle name="Normale 19 20" xfId="601"/>
    <cellStyle name="Normale 19 21" xfId="602"/>
    <cellStyle name="Normale 19 22" xfId="603"/>
    <cellStyle name="Normale 19 23" xfId="604"/>
    <cellStyle name="Normale 19 24" xfId="605"/>
    <cellStyle name="Normale 19 25" xfId="606"/>
    <cellStyle name="Normale 19 26" xfId="607"/>
    <cellStyle name="Normale 19 27" xfId="608"/>
    <cellStyle name="Normale 19 28" xfId="609"/>
    <cellStyle name="Normale 19 29" xfId="610"/>
    <cellStyle name="Normale 19 3" xfId="611"/>
    <cellStyle name="Normale 19 30" xfId="612"/>
    <cellStyle name="Normale 19 31" xfId="613"/>
    <cellStyle name="Normale 19 32" xfId="614"/>
    <cellStyle name="Normale 19 33" xfId="615"/>
    <cellStyle name="Normale 19 34" xfId="616"/>
    <cellStyle name="Normale 19 35" xfId="617"/>
    <cellStyle name="Normale 19 36" xfId="618"/>
    <cellStyle name="Normale 19 37" xfId="619"/>
    <cellStyle name="Normale 19 38" xfId="620"/>
    <cellStyle name="Normale 19 39" xfId="621"/>
    <cellStyle name="Normale 19 4" xfId="622"/>
    <cellStyle name="Normale 19 40" xfId="623"/>
    <cellStyle name="Normale 19 41" xfId="624"/>
    <cellStyle name="Normale 19 42" xfId="625"/>
    <cellStyle name="Normale 19 43" xfId="626"/>
    <cellStyle name="Normale 19 44" xfId="627"/>
    <cellStyle name="Normale 19 45" xfId="628"/>
    <cellStyle name="Normale 19 46" xfId="629"/>
    <cellStyle name="Normale 19 47" xfId="630"/>
    <cellStyle name="Normale 19 48" xfId="631"/>
    <cellStyle name="Normale 19 49" xfId="632"/>
    <cellStyle name="Normale 19 5" xfId="633"/>
    <cellStyle name="Normale 19 50" xfId="634"/>
    <cellStyle name="Normale 19 51" xfId="635"/>
    <cellStyle name="Normale 19 52" xfId="636"/>
    <cellStyle name="Normale 19 53" xfId="637"/>
    <cellStyle name="Normale 19 54" xfId="638"/>
    <cellStyle name="Normale 19 55" xfId="639"/>
    <cellStyle name="Normale 19 6" xfId="640"/>
    <cellStyle name="Normale 19 7" xfId="641"/>
    <cellStyle name="Normale 19 8" xfId="642"/>
    <cellStyle name="Normale 19 9" xfId="643"/>
    <cellStyle name="Normale 2" xfId="40"/>
    <cellStyle name="Normale 2 2" xfId="41"/>
    <cellStyle name="Normale 2 2 2" xfId="42"/>
    <cellStyle name="Normale 2 2 3" xfId="645"/>
    <cellStyle name="Normale 2 2 4" xfId="644"/>
    <cellStyle name="Normale 2 3" xfId="43"/>
    <cellStyle name="Normale 2 3 2" xfId="646"/>
    <cellStyle name="Normale 2 4" xfId="647"/>
    <cellStyle name="Normale 2 5" xfId="648"/>
    <cellStyle name="Normale 2 6" xfId="649"/>
    <cellStyle name="Normale 2 7" xfId="650"/>
    <cellStyle name="Normale 2 8" xfId="872"/>
    <cellStyle name="Normale 2_EL2014 25 luglio 2014" xfId="651"/>
    <cellStyle name="Normale 20 10" xfId="652"/>
    <cellStyle name="Normale 20 11" xfId="653"/>
    <cellStyle name="Normale 20 12" xfId="654"/>
    <cellStyle name="Normale 20 13" xfId="655"/>
    <cellStyle name="Normale 20 14" xfId="656"/>
    <cellStyle name="Normale 20 15" xfId="657"/>
    <cellStyle name="Normale 20 16" xfId="658"/>
    <cellStyle name="Normale 20 17" xfId="659"/>
    <cellStyle name="Normale 20 18" xfId="660"/>
    <cellStyle name="Normale 20 19" xfId="661"/>
    <cellStyle name="Normale 20 2" xfId="662"/>
    <cellStyle name="Normale 20 20" xfId="663"/>
    <cellStyle name="Normale 20 21" xfId="664"/>
    <cellStyle name="Normale 20 22" xfId="665"/>
    <cellStyle name="Normale 20 23" xfId="666"/>
    <cellStyle name="Normale 20 24" xfId="667"/>
    <cellStyle name="Normale 20 25" xfId="668"/>
    <cellStyle name="Normale 20 26" xfId="669"/>
    <cellStyle name="Normale 20 27" xfId="670"/>
    <cellStyle name="Normale 20 28" xfId="671"/>
    <cellStyle name="Normale 20 29" xfId="672"/>
    <cellStyle name="Normale 20 3" xfId="673"/>
    <cellStyle name="Normale 20 30" xfId="674"/>
    <cellStyle name="Normale 20 31" xfId="675"/>
    <cellStyle name="Normale 20 32" xfId="676"/>
    <cellStyle name="Normale 20 33" xfId="677"/>
    <cellStyle name="Normale 20 34" xfId="678"/>
    <cellStyle name="Normale 20 35" xfId="679"/>
    <cellStyle name="Normale 20 36" xfId="680"/>
    <cellStyle name="Normale 20 37" xfId="681"/>
    <cellStyle name="Normale 20 38" xfId="682"/>
    <cellStyle name="Normale 20 39" xfId="683"/>
    <cellStyle name="Normale 20 4" xfId="684"/>
    <cellStyle name="Normale 20 40" xfId="685"/>
    <cellStyle name="Normale 20 41" xfId="686"/>
    <cellStyle name="Normale 20 42" xfId="687"/>
    <cellStyle name="Normale 20 43" xfId="688"/>
    <cellStyle name="Normale 20 44" xfId="689"/>
    <cellStyle name="Normale 20 45" xfId="690"/>
    <cellStyle name="Normale 20 46" xfId="691"/>
    <cellStyle name="Normale 20 47" xfId="692"/>
    <cellStyle name="Normale 20 48" xfId="693"/>
    <cellStyle name="Normale 20 49" xfId="694"/>
    <cellStyle name="Normale 20 5" xfId="695"/>
    <cellStyle name="Normale 20 50" xfId="696"/>
    <cellStyle name="Normale 20 51" xfId="697"/>
    <cellStyle name="Normale 20 52" xfId="698"/>
    <cellStyle name="Normale 20 53" xfId="699"/>
    <cellStyle name="Normale 20 54" xfId="700"/>
    <cellStyle name="Normale 20 55" xfId="701"/>
    <cellStyle name="Normale 20 6" xfId="702"/>
    <cellStyle name="Normale 20 7" xfId="703"/>
    <cellStyle name="Normale 20 8" xfId="704"/>
    <cellStyle name="Normale 20 9" xfId="705"/>
    <cellStyle name="Normale 21 10" xfId="706"/>
    <cellStyle name="Normale 21 11" xfId="707"/>
    <cellStyle name="Normale 21 12" xfId="708"/>
    <cellStyle name="Normale 21 13" xfId="709"/>
    <cellStyle name="Normale 21 14" xfId="710"/>
    <cellStyle name="Normale 21 15" xfId="711"/>
    <cellStyle name="Normale 21 16" xfId="712"/>
    <cellStyle name="Normale 21 17" xfId="713"/>
    <cellStyle name="Normale 21 18" xfId="714"/>
    <cellStyle name="Normale 21 19" xfId="715"/>
    <cellStyle name="Normale 21 2" xfId="716"/>
    <cellStyle name="Normale 21 20" xfId="717"/>
    <cellStyle name="Normale 21 21" xfId="718"/>
    <cellStyle name="Normale 21 22" xfId="719"/>
    <cellStyle name="Normale 21 23" xfId="720"/>
    <cellStyle name="Normale 21 24" xfId="721"/>
    <cellStyle name="Normale 21 25" xfId="722"/>
    <cellStyle name="Normale 21 26" xfId="723"/>
    <cellStyle name="Normale 21 27" xfId="724"/>
    <cellStyle name="Normale 21 28" xfId="725"/>
    <cellStyle name="Normale 21 29" xfId="726"/>
    <cellStyle name="Normale 21 3" xfId="727"/>
    <cellStyle name="Normale 21 30" xfId="728"/>
    <cellStyle name="Normale 21 31" xfId="729"/>
    <cellStyle name="Normale 21 32" xfId="730"/>
    <cellStyle name="Normale 21 33" xfId="731"/>
    <cellStyle name="Normale 21 34" xfId="732"/>
    <cellStyle name="Normale 21 35" xfId="733"/>
    <cellStyle name="Normale 21 36" xfId="734"/>
    <cellStyle name="Normale 21 37" xfId="735"/>
    <cellStyle name="Normale 21 38" xfId="736"/>
    <cellStyle name="Normale 21 39" xfId="737"/>
    <cellStyle name="Normale 21 4" xfId="738"/>
    <cellStyle name="Normale 21 40" xfId="739"/>
    <cellStyle name="Normale 21 41" xfId="740"/>
    <cellStyle name="Normale 21 42" xfId="741"/>
    <cellStyle name="Normale 21 43" xfId="742"/>
    <cellStyle name="Normale 21 44" xfId="743"/>
    <cellStyle name="Normale 21 45" xfId="744"/>
    <cellStyle name="Normale 21 46" xfId="745"/>
    <cellStyle name="Normale 21 47" xfId="746"/>
    <cellStyle name="Normale 21 48" xfId="747"/>
    <cellStyle name="Normale 21 49" xfId="748"/>
    <cellStyle name="Normale 21 5" xfId="749"/>
    <cellStyle name="Normale 21 50" xfId="750"/>
    <cellStyle name="Normale 21 51" xfId="751"/>
    <cellStyle name="Normale 21 52" xfId="752"/>
    <cellStyle name="Normale 21 53" xfId="753"/>
    <cellStyle name="Normale 21 54" xfId="754"/>
    <cellStyle name="Normale 21 55" xfId="755"/>
    <cellStyle name="Normale 21 6" xfId="756"/>
    <cellStyle name="Normale 21 7" xfId="757"/>
    <cellStyle name="Normale 21 8" xfId="758"/>
    <cellStyle name="Normale 21 9" xfId="759"/>
    <cellStyle name="Normale 23 10" xfId="760"/>
    <cellStyle name="Normale 23 11" xfId="761"/>
    <cellStyle name="Normale 23 12" xfId="762"/>
    <cellStyle name="Normale 23 13" xfId="763"/>
    <cellStyle name="Normale 23 14" xfId="764"/>
    <cellStyle name="Normale 23 15" xfId="765"/>
    <cellStyle name="Normale 23 16" xfId="766"/>
    <cellStyle name="Normale 23 17" xfId="767"/>
    <cellStyle name="Normale 23 18" xfId="768"/>
    <cellStyle name="Normale 23 19" xfId="769"/>
    <cellStyle name="Normale 23 2" xfId="770"/>
    <cellStyle name="Normale 23 20" xfId="771"/>
    <cellStyle name="Normale 23 21" xfId="772"/>
    <cellStyle name="Normale 23 22" xfId="773"/>
    <cellStyle name="Normale 23 23" xfId="774"/>
    <cellStyle name="Normale 23 24" xfId="775"/>
    <cellStyle name="Normale 23 25" xfId="776"/>
    <cellStyle name="Normale 23 26" xfId="777"/>
    <cellStyle name="Normale 23 27" xfId="778"/>
    <cellStyle name="Normale 23 28" xfId="779"/>
    <cellStyle name="Normale 23 29" xfId="780"/>
    <cellStyle name="Normale 23 3" xfId="781"/>
    <cellStyle name="Normale 23 30" xfId="782"/>
    <cellStyle name="Normale 23 31" xfId="783"/>
    <cellStyle name="Normale 23 32" xfId="784"/>
    <cellStyle name="Normale 23 33" xfId="785"/>
    <cellStyle name="Normale 23 34" xfId="786"/>
    <cellStyle name="Normale 23 35" xfId="787"/>
    <cellStyle name="Normale 23 36" xfId="788"/>
    <cellStyle name="Normale 23 37" xfId="789"/>
    <cellStyle name="Normale 23 38" xfId="790"/>
    <cellStyle name="Normale 23 39" xfId="791"/>
    <cellStyle name="Normale 23 4" xfId="792"/>
    <cellStyle name="Normale 23 40" xfId="793"/>
    <cellStyle name="Normale 23 41" xfId="794"/>
    <cellStyle name="Normale 23 42" xfId="795"/>
    <cellStyle name="Normale 23 5" xfId="796"/>
    <cellStyle name="Normale 23 6" xfId="797"/>
    <cellStyle name="Normale 23 7" xfId="798"/>
    <cellStyle name="Normale 23 8" xfId="799"/>
    <cellStyle name="Normale 23 9" xfId="800"/>
    <cellStyle name="Normale 24 10" xfId="801"/>
    <cellStyle name="Normale 24 11" xfId="802"/>
    <cellStyle name="Normale 24 12" xfId="803"/>
    <cellStyle name="Normale 24 13" xfId="804"/>
    <cellStyle name="Normale 24 14" xfId="805"/>
    <cellStyle name="Normale 24 15" xfId="806"/>
    <cellStyle name="Normale 24 2" xfId="807"/>
    <cellStyle name="Normale 24 3" xfId="808"/>
    <cellStyle name="Normale 24 4" xfId="809"/>
    <cellStyle name="Normale 24 5" xfId="810"/>
    <cellStyle name="Normale 24 6" xfId="811"/>
    <cellStyle name="Normale 24 7" xfId="812"/>
    <cellStyle name="Normale 24 8" xfId="813"/>
    <cellStyle name="Normale 24 9" xfId="814"/>
    <cellStyle name="Normale 3" xfId="44"/>
    <cellStyle name="Normale 3 2" xfId="45"/>
    <cellStyle name="Normale 3 2 2" xfId="816"/>
    <cellStyle name="Normale 3 2 3" xfId="877"/>
    <cellStyle name="Normale 3 3" xfId="817"/>
    <cellStyle name="Normale 3 4" xfId="818"/>
    <cellStyle name="Normale 3 5" xfId="819"/>
    <cellStyle name="Normale 3 6" xfId="820"/>
    <cellStyle name="Normale 3 7" xfId="821"/>
    <cellStyle name="Normale 3 8" xfId="815"/>
    <cellStyle name="Normale 3 9" xfId="876"/>
    <cellStyle name="Normale 4" xfId="46"/>
    <cellStyle name="Normale 4 2" xfId="822"/>
    <cellStyle name="Normale 4 3" xfId="823"/>
    <cellStyle name="Normale 4 4" xfId="824"/>
    <cellStyle name="Normale 5" xfId="47"/>
    <cellStyle name="Normale 5 2" xfId="826"/>
    <cellStyle name="Normale 5 3" xfId="825"/>
    <cellStyle name="Normale 6" xfId="48"/>
    <cellStyle name="Normale 6 2" xfId="827"/>
    <cellStyle name="Normale 6 3" xfId="828"/>
    <cellStyle name="Normale 7" xfId="49"/>
    <cellStyle name="Normale 7 2" xfId="829"/>
    <cellStyle name="Normale 8" xfId="50"/>
    <cellStyle name="Normale 8 2" xfId="830"/>
    <cellStyle name="Normale 80 2" xfId="831"/>
    <cellStyle name="Normale 9" xfId="51"/>
    <cellStyle name="Normale 9 2" xfId="832"/>
    <cellStyle name="Normale 9 3" xfId="833"/>
    <cellStyle name="Nota" xfId="81" builtinId="10" customBuiltin="1"/>
    <cellStyle name="Nota 2" xfId="52"/>
    <cellStyle name="Nota 2 2" xfId="834"/>
    <cellStyle name="Nota 2 3" xfId="835"/>
    <cellStyle name="Nota 3" xfId="836"/>
    <cellStyle name="Nuovo" xfId="837"/>
    <cellStyle name="Output" xfId="76" builtinId="21" customBuiltin="1"/>
    <cellStyle name="Output 2" xfId="53"/>
    <cellStyle name="Percentuale 2" xfId="54"/>
    <cellStyle name="Percentuale 2 2" xfId="838"/>
    <cellStyle name="Percentuale 3" xfId="839"/>
    <cellStyle name="Standard" xfId="840"/>
    <cellStyle name="T_fiancata" xfId="55"/>
    <cellStyle name="T_fiancata 2" xfId="841"/>
    <cellStyle name="T_fiancata 3" xfId="842"/>
    <cellStyle name="T_fiancata_Ballott 8 giugno 2014" xfId="843"/>
    <cellStyle name="T_fiancata_Ballott 8 giugno 2014_EL2014 25 luglio 2014" xfId="844"/>
    <cellStyle name="T_fiancata_pop_2012" xfId="845"/>
    <cellStyle name="T_fiancata_S01I03T12p0_2013" xfId="846"/>
    <cellStyle name="T_intero" xfId="847"/>
    <cellStyle name="T_intestazione" xfId="848"/>
    <cellStyle name="T_intestazione bassa" xfId="56"/>
    <cellStyle name="T_intestazione bassa 2" xfId="849"/>
    <cellStyle name="T_intestazione bassa_S01I03T12p0_2013" xfId="850"/>
    <cellStyle name="Testo avviso" xfId="80" builtinId="11" customBuiltin="1"/>
    <cellStyle name="Testo avviso 2" xfId="57"/>
    <cellStyle name="Testo descrittivo" xfId="82" builtinId="53" customBuiltin="1"/>
    <cellStyle name="Testo descrittivo 2" xfId="58"/>
    <cellStyle name="Titolo" xfId="67" builtinId="15" customBuiltin="1"/>
    <cellStyle name="Titolo 1" xfId="68" builtinId="16" customBuiltin="1"/>
    <cellStyle name="Titolo 1 2" xfId="59"/>
    <cellStyle name="Titolo 1 3" xfId="873"/>
    <cellStyle name="Titolo 2" xfId="69" builtinId="17" customBuiltin="1"/>
    <cellStyle name="Titolo 2 2" xfId="60"/>
    <cellStyle name="Titolo 2 3" xfId="874"/>
    <cellStyle name="Titolo 3" xfId="70" builtinId="18" customBuiltin="1"/>
    <cellStyle name="Titolo 3 2" xfId="61"/>
    <cellStyle name="Titolo 4" xfId="71" builtinId="19" customBuiltin="1"/>
    <cellStyle name="Titolo 4 2" xfId="62"/>
    <cellStyle name="Titolo 5" xfId="63"/>
    <cellStyle name="Totale" xfId="83" builtinId="25" customBuiltin="1"/>
    <cellStyle name="Totale 2" xfId="64"/>
    <cellStyle name="Totale 3" xfId="875"/>
    <cellStyle name="Valore non valido" xfId="73" builtinId="27" customBuiltin="1"/>
    <cellStyle name="Valore non valido 2" xfId="65"/>
    <cellStyle name="Valore valido" xfId="72" builtinId="26" customBuiltin="1"/>
    <cellStyle name="Valore valido 2" xfId="66"/>
    <cellStyle name="Valuta (0)_020020vINC" xfId="8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ontoannuale.tesoro.i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ontoannuale.tesoro.i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ontoannuale.tesoro.it/"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contoannuale.tesoro.i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contoannuale.tesoro.i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contoannuale.tesoro.it/"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contoannuale.tesoro.it/"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contoannuale.tesoro.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ntoannuale.tesoro.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ntoannuale.tesoro.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ontoannuale.tesoro.i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4" tint="-0.499984740745262"/>
  </sheetPr>
  <dimension ref="A1:A3"/>
  <sheetViews>
    <sheetView tabSelected="1" zoomScaleNormal="100" workbookViewId="0"/>
  </sheetViews>
  <sheetFormatPr defaultRowHeight="14.4" x14ac:dyDescent="0.3"/>
  <cols>
    <col min="1" max="1" width="127.5546875" customWidth="1"/>
  </cols>
  <sheetData>
    <row r="1" spans="1:1" ht="18" x14ac:dyDescent="0.35">
      <c r="A1" s="12" t="s">
        <v>162</v>
      </c>
    </row>
    <row r="2" spans="1:1" ht="18" x14ac:dyDescent="0.35">
      <c r="A2" s="11"/>
    </row>
    <row r="3" spans="1:1" ht="358.5" customHeight="1" x14ac:dyDescent="0.3">
      <c r="A3" s="8" t="s">
        <v>296</v>
      </c>
    </row>
  </sheetData>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4" tint="-0.499984740745262"/>
    <pageSetUpPr fitToPage="1"/>
  </sheetPr>
  <dimension ref="A1:L29"/>
  <sheetViews>
    <sheetView zoomScaleNormal="100" workbookViewId="0"/>
  </sheetViews>
  <sheetFormatPr defaultRowHeight="14.4" x14ac:dyDescent="0.3"/>
  <cols>
    <col min="1" max="1" width="51" customWidth="1"/>
    <col min="2" max="2" width="138.5546875" customWidth="1"/>
    <col min="5" max="5" width="9.109375" style="15"/>
    <col min="6" max="6" width="21.44140625" customWidth="1"/>
    <col min="7" max="7" width="21.44140625" style="15" customWidth="1"/>
    <col min="8" max="8" width="21" customWidth="1"/>
  </cols>
  <sheetData>
    <row r="1" spans="1:2" ht="18" x14ac:dyDescent="0.3">
      <c r="A1" s="144" t="s">
        <v>0</v>
      </c>
      <c r="B1" s="1" t="s">
        <v>298</v>
      </c>
    </row>
    <row r="2" spans="1:2" ht="246.75" customHeight="1" x14ac:dyDescent="0.3">
      <c r="A2" s="2" t="s">
        <v>1</v>
      </c>
      <c r="B2" s="14" t="s">
        <v>141</v>
      </c>
    </row>
    <row r="3" spans="1:2" ht="18" x14ac:dyDescent="0.3">
      <c r="A3" s="2" t="s">
        <v>2</v>
      </c>
      <c r="B3" s="4" t="s">
        <v>116</v>
      </c>
    </row>
    <row r="4" spans="1:2" ht="45" customHeight="1" x14ac:dyDescent="0.3">
      <c r="A4" s="2" t="s">
        <v>3</v>
      </c>
      <c r="B4" s="5" t="s">
        <v>299</v>
      </c>
    </row>
    <row r="5" spans="1:2" ht="18" x14ac:dyDescent="0.3">
      <c r="A5" s="2" t="s">
        <v>27</v>
      </c>
      <c r="B5" s="4" t="s">
        <v>279</v>
      </c>
    </row>
    <row r="6" spans="1:2" ht="18" x14ac:dyDescent="0.3">
      <c r="A6" s="2" t="s">
        <v>107</v>
      </c>
      <c r="B6" s="5" t="s">
        <v>136</v>
      </c>
    </row>
    <row r="7" spans="1:2" ht="40.5" customHeight="1" x14ac:dyDescent="0.3">
      <c r="A7" s="2" t="s">
        <v>4</v>
      </c>
      <c r="B7" s="6" t="s">
        <v>29</v>
      </c>
    </row>
    <row r="8" spans="1:2" ht="18" x14ac:dyDescent="0.3">
      <c r="A8" s="2" t="s">
        <v>5</v>
      </c>
      <c r="B8" s="4" t="s">
        <v>115</v>
      </c>
    </row>
    <row r="9" spans="1:2" ht="18" x14ac:dyDescent="0.3">
      <c r="A9" s="2" t="s">
        <v>6</v>
      </c>
      <c r="B9" s="7" t="s">
        <v>8</v>
      </c>
    </row>
    <row r="10" spans="1:2" ht="18" x14ac:dyDescent="0.3">
      <c r="B10" s="20"/>
    </row>
    <row r="12" spans="1:2" ht="18" x14ac:dyDescent="0.35">
      <c r="B12" s="21"/>
    </row>
    <row r="20" spans="3:12" x14ac:dyDescent="0.3">
      <c r="F20" s="22"/>
      <c r="G20" s="22"/>
      <c r="H20" s="22"/>
    </row>
    <row r="21" spans="3:12" x14ac:dyDescent="0.3">
      <c r="C21" s="15"/>
    </row>
    <row r="22" spans="3:12" x14ac:dyDescent="0.3">
      <c r="L22" s="15"/>
    </row>
    <row r="23" spans="3:12" x14ac:dyDescent="0.3">
      <c r="D23" s="15"/>
      <c r="F23" s="15"/>
      <c r="H23" s="15"/>
      <c r="K23" s="15"/>
      <c r="L23" s="15"/>
    </row>
    <row r="24" spans="3:12" x14ac:dyDescent="0.3">
      <c r="C24" s="15"/>
      <c r="D24" s="15"/>
      <c r="F24" s="15"/>
      <c r="H24" s="15"/>
    </row>
    <row r="25" spans="3:12" x14ac:dyDescent="0.3">
      <c r="C25" s="15"/>
    </row>
    <row r="26" spans="3:12" x14ac:dyDescent="0.3">
      <c r="D26" s="15"/>
      <c r="F26" s="22"/>
      <c r="G26" s="22"/>
      <c r="H26" s="22"/>
    </row>
    <row r="27" spans="3:12" x14ac:dyDescent="0.3">
      <c r="C27" s="15"/>
      <c r="D27" s="15"/>
      <c r="F27" s="15"/>
      <c r="H27" s="15"/>
    </row>
    <row r="28" spans="3:12" x14ac:dyDescent="0.3">
      <c r="C28" s="15"/>
      <c r="D28" s="10"/>
      <c r="E28" s="10"/>
      <c r="F28" s="15"/>
      <c r="H28" s="15"/>
    </row>
    <row r="29" spans="3:12" x14ac:dyDescent="0.3">
      <c r="C29" s="15"/>
      <c r="D29" s="10"/>
      <c r="E29" s="10"/>
    </row>
  </sheetData>
  <hyperlinks>
    <hyperlink ref="B9" r:id="rId1"/>
  </hyperlinks>
  <pageMargins left="0.70866141732283472" right="0.70866141732283472" top="0.74803149606299213" bottom="0.74803149606299213" header="0.31496062992125984" footer="0.31496062992125984"/>
  <pageSetup paperSize="9" scale="6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V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54" t="s">
        <v>45</v>
      </c>
      <c r="B1" s="356" t="s">
        <v>80</v>
      </c>
      <c r="C1" s="356"/>
      <c r="D1" s="356"/>
      <c r="E1" s="356"/>
      <c r="F1" s="356"/>
      <c r="G1" s="356"/>
      <c r="H1" s="356"/>
      <c r="I1" s="356"/>
      <c r="J1" s="356"/>
      <c r="K1" s="356"/>
      <c r="L1" s="356"/>
      <c r="M1" s="356"/>
      <c r="N1" s="356"/>
      <c r="O1" s="356"/>
      <c r="P1" s="356"/>
      <c r="Q1" s="356"/>
      <c r="R1" s="356"/>
      <c r="S1" s="356"/>
      <c r="T1" s="356"/>
      <c r="U1" s="356"/>
      <c r="V1" s="357"/>
    </row>
    <row r="2" spans="1:22" ht="15.6" x14ac:dyDescent="0.3">
      <c r="A2" s="55" t="s">
        <v>42</v>
      </c>
      <c r="B2" s="348" t="s">
        <v>31</v>
      </c>
      <c r="C2" s="348"/>
      <c r="D2" s="348"/>
      <c r="E2" s="348"/>
      <c r="F2" s="348"/>
      <c r="G2" s="348"/>
      <c r="H2" s="348"/>
      <c r="I2" s="348"/>
      <c r="J2" s="348"/>
      <c r="K2" s="348"/>
      <c r="L2" s="348"/>
      <c r="M2" s="348"/>
      <c r="N2" s="348"/>
      <c r="O2" s="348"/>
      <c r="P2" s="348"/>
      <c r="Q2" s="348"/>
      <c r="R2" s="348"/>
      <c r="S2" s="348"/>
      <c r="T2" s="348"/>
      <c r="U2" s="348"/>
      <c r="V2" s="349"/>
    </row>
    <row r="3" spans="1:22" ht="36.75" customHeight="1" x14ac:dyDescent="0.3">
      <c r="A3" s="62" t="s">
        <v>43</v>
      </c>
      <c r="B3" s="368" t="s">
        <v>81</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35.25" customHeight="1" x14ac:dyDescent="0.3">
      <c r="A8" s="59" t="s">
        <v>49</v>
      </c>
      <c r="B8" s="59" t="s">
        <v>49</v>
      </c>
      <c r="C8" s="86">
        <v>26.01787487586892</v>
      </c>
      <c r="D8" s="87">
        <v>14.93624772313297</v>
      </c>
      <c r="E8" s="86">
        <v>22.314049586776861</v>
      </c>
      <c r="F8" s="87">
        <v>12.404580152671755</v>
      </c>
      <c r="G8" s="86">
        <v>19.083969465648856</v>
      </c>
      <c r="H8" s="87">
        <v>10.104529616724738</v>
      </c>
      <c r="I8" s="86">
        <v>18.353174603174601</v>
      </c>
      <c r="J8" s="87">
        <v>9.7649186256781189</v>
      </c>
      <c r="K8" s="86">
        <v>17.479674796747968</v>
      </c>
      <c r="L8" s="87">
        <v>9.2764378478664185</v>
      </c>
      <c r="M8" s="86">
        <v>17.763845350052247</v>
      </c>
      <c r="N8" s="87">
        <v>8.30078125</v>
      </c>
      <c r="O8" s="86">
        <v>18.338727076591155</v>
      </c>
      <c r="P8" s="87">
        <v>9.7000000000000011</v>
      </c>
      <c r="Q8" s="86">
        <v>13.636363636363635</v>
      </c>
      <c r="R8" s="87">
        <v>10.146443514644352</v>
      </c>
      <c r="S8" s="88">
        <v>12.725225225225225</v>
      </c>
      <c r="T8" s="87">
        <v>9.0526315789473699</v>
      </c>
      <c r="U8" s="88">
        <v>11.337868480725625</v>
      </c>
      <c r="V8" s="87">
        <v>8.085106382978724</v>
      </c>
    </row>
    <row r="9" spans="1:22" ht="35.25" customHeight="1" x14ac:dyDescent="0.3">
      <c r="A9" s="60" t="s">
        <v>51</v>
      </c>
      <c r="B9" s="60" t="s">
        <v>55</v>
      </c>
      <c r="C9" s="89">
        <v>25.180149558123727</v>
      </c>
      <c r="D9" s="90">
        <v>16.514666009366525</v>
      </c>
      <c r="E9" s="89">
        <v>22.209647757815816</v>
      </c>
      <c r="F9" s="90">
        <v>14.025407416912614</v>
      </c>
      <c r="G9" s="89">
        <v>22.670291496752757</v>
      </c>
      <c r="H9" s="90">
        <v>16.022544283413847</v>
      </c>
      <c r="I9" s="89">
        <v>18.007740884090445</v>
      </c>
      <c r="J9" s="90">
        <v>11.48703077170936</v>
      </c>
      <c r="K9" s="89">
        <v>14.010582010582009</v>
      </c>
      <c r="L9" s="90">
        <v>8.072569906790946</v>
      </c>
      <c r="M9" s="89">
        <v>13.984509466437178</v>
      </c>
      <c r="N9" s="90">
        <v>7.8600405679513177</v>
      </c>
      <c r="O9" s="89">
        <v>13.72635283765948</v>
      </c>
      <c r="P9" s="90">
        <v>7.8659489494703942</v>
      </c>
      <c r="Q9" s="89">
        <v>14.464123524069027</v>
      </c>
      <c r="R9" s="90">
        <v>8.0765724703737476</v>
      </c>
      <c r="S9" s="91">
        <v>13.486238532110093</v>
      </c>
      <c r="T9" s="90">
        <v>7.5746540422432629</v>
      </c>
      <c r="U9" s="91">
        <v>13.206661975134882</v>
      </c>
      <c r="V9" s="90">
        <v>7.4710496824803876</v>
      </c>
    </row>
    <row r="10" spans="1:22" ht="35.25" customHeight="1" x14ac:dyDescent="0.3">
      <c r="A10" s="60" t="s">
        <v>53</v>
      </c>
      <c r="B10" s="60" t="s">
        <v>55</v>
      </c>
      <c r="C10" s="89">
        <v>14.082098061573548</v>
      </c>
      <c r="D10" s="90">
        <v>11.798469387755102</v>
      </c>
      <c r="E10" s="89">
        <v>12.790005948839978</v>
      </c>
      <c r="F10" s="90">
        <v>10.618892508143322</v>
      </c>
      <c r="G10" s="89">
        <v>12.430080795525171</v>
      </c>
      <c r="H10" s="90">
        <v>9.7693351424694708</v>
      </c>
      <c r="I10" s="89">
        <v>12.285012285012286</v>
      </c>
      <c r="J10" s="90">
        <v>9.2843326885880089</v>
      </c>
      <c r="K10" s="89">
        <v>12.662337662337661</v>
      </c>
      <c r="L10" s="90">
        <v>8.3277367360644732</v>
      </c>
      <c r="M10" s="89">
        <v>11.670918367346939</v>
      </c>
      <c r="N10" s="90">
        <v>8.5453359425962159</v>
      </c>
      <c r="O10" s="89">
        <v>11.598951507208389</v>
      </c>
      <c r="P10" s="90">
        <v>8.3333333333333321</v>
      </c>
      <c r="Q10" s="89">
        <v>11.954187544738726</v>
      </c>
      <c r="R10" s="90">
        <v>8.8074824629773971</v>
      </c>
      <c r="S10" s="91">
        <v>11.151870873074103</v>
      </c>
      <c r="T10" s="90">
        <v>7.9200000000000008</v>
      </c>
      <c r="U10" s="91">
        <v>11.142857142857142</v>
      </c>
      <c r="V10" s="90">
        <v>7.291666666666667</v>
      </c>
    </row>
    <row r="11" spans="1:22" ht="35.25" customHeight="1" x14ac:dyDescent="0.3">
      <c r="A11" s="60" t="s">
        <v>56</v>
      </c>
      <c r="B11" s="60" t="s">
        <v>55</v>
      </c>
      <c r="C11" s="89">
        <v>15.48214881548215</v>
      </c>
      <c r="D11" s="90">
        <v>11.580882352941178</v>
      </c>
      <c r="E11" s="89">
        <v>14.834794335805798</v>
      </c>
      <c r="F11" s="90">
        <v>11.316955296012887</v>
      </c>
      <c r="G11" s="89">
        <v>15.497382198952881</v>
      </c>
      <c r="H11" s="90">
        <v>11.315680595779892</v>
      </c>
      <c r="I11" s="89">
        <v>13.793103448275861</v>
      </c>
      <c r="J11" s="90">
        <v>12.595419847328243</v>
      </c>
      <c r="K11" s="89">
        <v>13.579781214635986</v>
      </c>
      <c r="L11" s="90">
        <v>13.195966681280142</v>
      </c>
      <c r="M11" s="89">
        <v>11.282248748556025</v>
      </c>
      <c r="N11" s="90">
        <v>12.408108710180441</v>
      </c>
      <c r="O11" s="89">
        <v>10.739856801909307</v>
      </c>
      <c r="P11" s="90">
        <v>10.457220461747397</v>
      </c>
      <c r="Q11" s="89">
        <v>10.469464063149148</v>
      </c>
      <c r="R11" s="90">
        <v>10.456900612341027</v>
      </c>
      <c r="S11" s="91">
        <v>10.569105691056912</v>
      </c>
      <c r="T11" s="90">
        <v>10.140028971511347</v>
      </c>
      <c r="U11" s="91">
        <v>15.32258064516129</v>
      </c>
      <c r="V11" s="90">
        <v>6.8100358422939076</v>
      </c>
    </row>
    <row r="12" spans="1:22" ht="35.25" customHeight="1" x14ac:dyDescent="0.3">
      <c r="A12" s="60" t="s">
        <v>57</v>
      </c>
      <c r="B12" s="60" t="s">
        <v>55</v>
      </c>
      <c r="C12" s="89">
        <v>21.40625</v>
      </c>
      <c r="D12" s="90">
        <v>11.179328911944317</v>
      </c>
      <c r="E12" s="89">
        <v>20.261648168998981</v>
      </c>
      <c r="F12" s="90">
        <v>10.641145763619328</v>
      </c>
      <c r="G12" s="89">
        <v>20.505586901205884</v>
      </c>
      <c r="H12" s="90">
        <v>10.410587037665422</v>
      </c>
      <c r="I12" s="89">
        <v>20.72580185723238</v>
      </c>
      <c r="J12" s="90">
        <v>10.60197663971249</v>
      </c>
      <c r="K12" s="89">
        <v>19.941888045540797</v>
      </c>
      <c r="L12" s="90">
        <v>10.522581331819634</v>
      </c>
      <c r="M12" s="89">
        <v>19.936766583571472</v>
      </c>
      <c r="N12" s="90">
        <v>10.462849303198787</v>
      </c>
      <c r="O12" s="89">
        <v>19.904181184668989</v>
      </c>
      <c r="P12" s="90">
        <v>10.37784488473153</v>
      </c>
      <c r="Q12" s="89">
        <v>19.797697054520007</v>
      </c>
      <c r="R12" s="90">
        <v>10.237024156050353</v>
      </c>
      <c r="S12" s="91">
        <v>18.752806826201322</v>
      </c>
      <c r="T12" s="90">
        <v>10.04261200046067</v>
      </c>
      <c r="U12" s="91">
        <v>28.622762315431853</v>
      </c>
      <c r="V12" s="90">
        <v>19.443576117536729</v>
      </c>
    </row>
    <row r="13" spans="1:22" ht="35.25" customHeight="1" x14ac:dyDescent="0.3">
      <c r="A13" s="60" t="s">
        <v>60</v>
      </c>
      <c r="B13" s="60" t="s">
        <v>55</v>
      </c>
      <c r="C13" s="89">
        <v>42.857142857142854</v>
      </c>
      <c r="D13" s="90">
        <v>38.72033643736858</v>
      </c>
      <c r="E13" s="89">
        <v>40.594768900035824</v>
      </c>
      <c r="F13" s="90">
        <v>36.548223350253807</v>
      </c>
      <c r="G13" s="89">
        <v>40.544518027961736</v>
      </c>
      <c r="H13" s="90">
        <v>36.687116564417174</v>
      </c>
      <c r="I13" s="89">
        <v>37.662835249042146</v>
      </c>
      <c r="J13" s="90">
        <v>35.262661214218305</v>
      </c>
      <c r="K13" s="89">
        <v>36.33163863903011</v>
      </c>
      <c r="L13" s="90">
        <v>33.79421221864952</v>
      </c>
      <c r="M13" s="89">
        <v>15.311760063141278</v>
      </c>
      <c r="N13" s="90">
        <v>12.524398178269355</v>
      </c>
      <c r="O13" s="89">
        <v>13.444767441860463</v>
      </c>
      <c r="P13" s="90">
        <v>13.299602457535237</v>
      </c>
      <c r="Q13" s="89">
        <v>14.156750102585145</v>
      </c>
      <c r="R13" s="90">
        <v>14.313919052319843</v>
      </c>
      <c r="S13" s="91">
        <v>13.179916317991633</v>
      </c>
      <c r="T13" s="90">
        <v>13.322259136212624</v>
      </c>
      <c r="U13" s="91">
        <v>10.227272727272728</v>
      </c>
      <c r="V13" s="90">
        <v>9.6849865951742622</v>
      </c>
    </row>
    <row r="14" spans="1:22" ht="35.25" customHeight="1" x14ac:dyDescent="0.3">
      <c r="A14" s="60" t="s">
        <v>63</v>
      </c>
      <c r="B14" s="60" t="s">
        <v>55</v>
      </c>
      <c r="C14" s="89">
        <v>24.16165090283749</v>
      </c>
      <c r="D14" s="90">
        <v>16.272420067585131</v>
      </c>
      <c r="E14" s="89">
        <v>24.503610108303249</v>
      </c>
      <c r="F14" s="90">
        <v>16.675809105869448</v>
      </c>
      <c r="G14" s="89">
        <v>19.251336898395721</v>
      </c>
      <c r="H14" s="90">
        <v>10.109048040082524</v>
      </c>
      <c r="I14" s="89">
        <v>18.646776771443793</v>
      </c>
      <c r="J14" s="90">
        <v>10.034385745545483</v>
      </c>
      <c r="K14" s="89">
        <v>14.821222606689735</v>
      </c>
      <c r="L14" s="90">
        <v>8.9190981432360754</v>
      </c>
      <c r="M14" s="89">
        <v>10.660205935796487</v>
      </c>
      <c r="N14" s="90">
        <v>8.0856945404284737</v>
      </c>
      <c r="O14" s="89">
        <v>10.509554140127388</v>
      </c>
      <c r="P14" s="90">
        <v>7.4210139603232914</v>
      </c>
      <c r="Q14" s="89">
        <v>8.8934147997284452</v>
      </c>
      <c r="R14" s="90">
        <v>6.2751407884151247</v>
      </c>
      <c r="S14" s="91">
        <v>7.9387186629526454</v>
      </c>
      <c r="T14" s="90">
        <v>5.8534405719392311</v>
      </c>
      <c r="U14" s="91">
        <v>10.32649962034928</v>
      </c>
      <c r="V14" s="90">
        <v>5.1903114186851207</v>
      </c>
    </row>
    <row r="15" spans="1:22" ht="35.25" customHeight="1" x14ac:dyDescent="0.3">
      <c r="A15" s="60" t="s">
        <v>65</v>
      </c>
      <c r="B15" s="60" t="s">
        <v>55</v>
      </c>
      <c r="C15" s="89">
        <v>29.192775525248805</v>
      </c>
      <c r="D15" s="90">
        <v>17.303497859277808</v>
      </c>
      <c r="E15" s="89">
        <v>28.73246492985972</v>
      </c>
      <c r="F15" s="90">
        <v>16.897257470323375</v>
      </c>
      <c r="G15" s="89">
        <v>28.286295448766847</v>
      </c>
      <c r="H15" s="90">
        <v>16.507177033492823</v>
      </c>
      <c r="I15" s="89">
        <v>1.2853143293458895</v>
      </c>
      <c r="J15" s="90">
        <v>0.55564770276994524</v>
      </c>
      <c r="K15" s="89">
        <v>1.1645962732919255</v>
      </c>
      <c r="L15" s="90">
        <v>0.44846843797596891</v>
      </c>
      <c r="M15" s="89">
        <v>17.527508090614887</v>
      </c>
      <c r="N15" s="90">
        <v>8.475294516484448</v>
      </c>
      <c r="O15" s="89">
        <v>18.127282211789254</v>
      </c>
      <c r="P15" s="90">
        <v>8.7105038428693415</v>
      </c>
      <c r="Q15" s="89">
        <v>17.488012786361214</v>
      </c>
      <c r="R15" s="90">
        <v>8.1952920662598085</v>
      </c>
      <c r="S15" s="91">
        <v>17.175263300027005</v>
      </c>
      <c r="T15" s="90">
        <v>7.8935737646954829</v>
      </c>
      <c r="U15" s="91">
        <v>16.687285223367699</v>
      </c>
      <c r="V15" s="90">
        <v>7.6840696117804557</v>
      </c>
    </row>
    <row r="16" spans="1:22" ht="35.25" customHeight="1" x14ac:dyDescent="0.3">
      <c r="A16" s="60" t="s">
        <v>68</v>
      </c>
      <c r="B16" s="60" t="s">
        <v>55</v>
      </c>
      <c r="C16" s="89">
        <v>17.375886524822697</v>
      </c>
      <c r="D16" s="90">
        <v>14.465408805031446</v>
      </c>
      <c r="E16" s="89">
        <v>16.304347826086957</v>
      </c>
      <c r="F16" s="90">
        <v>13.961038961038961</v>
      </c>
      <c r="G16" s="89">
        <v>16.423357664233578</v>
      </c>
      <c r="H16" s="90">
        <v>15.358361774744028</v>
      </c>
      <c r="I16" s="89">
        <v>16.304347826086957</v>
      </c>
      <c r="J16" s="90">
        <v>15.120274914089347</v>
      </c>
      <c r="K16" s="89">
        <v>15.037593984962406</v>
      </c>
      <c r="L16" s="90">
        <v>13.286713286713287</v>
      </c>
      <c r="M16" s="89">
        <v>15.503875968992247</v>
      </c>
      <c r="N16" s="90">
        <v>13.333333333333334</v>
      </c>
      <c r="O16" s="89">
        <v>15.261044176706829</v>
      </c>
      <c r="P16" s="90">
        <v>12.727272727272727</v>
      </c>
      <c r="Q16" s="89">
        <v>14.644351464435147</v>
      </c>
      <c r="R16" s="90">
        <v>12.355212355212355</v>
      </c>
      <c r="S16" s="91">
        <v>14.056224899598394</v>
      </c>
      <c r="T16" s="90">
        <v>10.416666666666668</v>
      </c>
      <c r="U16" s="91">
        <v>12.5</v>
      </c>
      <c r="V16" s="90">
        <v>9.3103448275862082</v>
      </c>
    </row>
    <row r="17" spans="1:22" ht="35.25" customHeight="1" x14ac:dyDescent="0.3">
      <c r="A17" s="60" t="s">
        <v>69</v>
      </c>
      <c r="B17" s="60" t="s">
        <v>55</v>
      </c>
      <c r="C17" s="89">
        <v>18.268113134444015</v>
      </c>
      <c r="D17" s="90">
        <v>17.176282903483116</v>
      </c>
      <c r="E17" s="89">
        <v>19.233807266982623</v>
      </c>
      <c r="F17" s="90">
        <v>15.722761596548004</v>
      </c>
      <c r="G17" s="89">
        <v>15.279198200040907</v>
      </c>
      <c r="H17" s="90">
        <v>12.801535087719298</v>
      </c>
      <c r="I17" s="89">
        <v>15.137518370774721</v>
      </c>
      <c r="J17" s="90">
        <v>12.357043235704325</v>
      </c>
      <c r="K17" s="89">
        <v>16.906861690686171</v>
      </c>
      <c r="L17" s="90">
        <v>12.38204175007149</v>
      </c>
      <c r="M17" s="89">
        <v>16.724814653292629</v>
      </c>
      <c r="N17" s="90">
        <v>12.029859316681023</v>
      </c>
      <c r="O17" s="89">
        <v>13.368737012237359</v>
      </c>
      <c r="P17" s="90">
        <v>11.833084947839048</v>
      </c>
      <c r="Q17" s="89">
        <v>13.484740951029098</v>
      </c>
      <c r="R17" s="90">
        <v>11.953531030265975</v>
      </c>
      <c r="S17" s="91">
        <v>13.33012512030799</v>
      </c>
      <c r="T17" s="90">
        <v>11.855990068280571</v>
      </c>
      <c r="U17" s="91">
        <v>13.036062378167642</v>
      </c>
      <c r="V17" s="90">
        <v>12.184343434343434</v>
      </c>
    </row>
    <row r="18" spans="1:22" ht="35.25" customHeight="1" x14ac:dyDescent="0.3">
      <c r="A18" s="60" t="s">
        <v>71</v>
      </c>
      <c r="B18" s="60" t="s">
        <v>55</v>
      </c>
      <c r="C18" s="89">
        <v>72.169066011235955</v>
      </c>
      <c r="D18" s="90">
        <v>56.601416076634735</v>
      </c>
      <c r="E18" s="89">
        <v>74.783038805701693</v>
      </c>
      <c r="F18" s="90">
        <v>60.456718003186403</v>
      </c>
      <c r="G18" s="89">
        <v>73.412865497076012</v>
      </c>
      <c r="H18" s="90">
        <v>59.647577092511014</v>
      </c>
      <c r="I18" s="89">
        <v>73.06580595433087</v>
      </c>
      <c r="J18" s="90">
        <v>59.361196058443767</v>
      </c>
      <c r="K18" s="89">
        <v>69.242140534148021</v>
      </c>
      <c r="L18" s="90">
        <v>54.603432282003709</v>
      </c>
      <c r="M18" s="89">
        <v>69.091362955566652</v>
      </c>
      <c r="N18" s="90">
        <v>54.529411764705884</v>
      </c>
      <c r="O18" s="89">
        <v>68.334675795408785</v>
      </c>
      <c r="P18" s="90">
        <v>53.835159599809437</v>
      </c>
      <c r="Q18" s="89">
        <v>68.203052008720022</v>
      </c>
      <c r="R18" s="90">
        <v>54.557640750670245</v>
      </c>
      <c r="S18" s="91">
        <v>60.598358485570557</v>
      </c>
      <c r="T18" s="90">
        <v>45.663804902326738</v>
      </c>
      <c r="U18" s="91">
        <v>59.680310726023301</v>
      </c>
      <c r="V18" s="90">
        <v>46.005774783445617</v>
      </c>
    </row>
    <row r="19" spans="1:22" ht="35.25" customHeight="1" x14ac:dyDescent="0.3">
      <c r="A19" s="60" t="s">
        <v>72</v>
      </c>
      <c r="B19" s="60" t="s">
        <v>55</v>
      </c>
      <c r="C19" s="89">
        <v>11.074918566775244</v>
      </c>
      <c r="D19" s="90">
        <v>12.321428571428573</v>
      </c>
      <c r="E19" s="89">
        <v>7.5409836065573774</v>
      </c>
      <c r="F19" s="90">
        <v>10.375670840787119</v>
      </c>
      <c r="G19" s="89">
        <v>11.24859392575928</v>
      </c>
      <c r="H19" s="90">
        <v>12.277580071174377</v>
      </c>
      <c r="I19" s="89">
        <v>11.228070175438596</v>
      </c>
      <c r="J19" s="90">
        <v>14.808043875685559</v>
      </c>
      <c r="K19" s="89">
        <v>10.735826296743065</v>
      </c>
      <c r="L19" s="90">
        <v>14.52513966480447</v>
      </c>
      <c r="M19" s="89">
        <v>10.56338028169014</v>
      </c>
      <c r="N19" s="90">
        <v>14.580031695721077</v>
      </c>
      <c r="O19" s="89">
        <v>9.9639855942376947</v>
      </c>
      <c r="P19" s="90">
        <v>14.14790996784566</v>
      </c>
      <c r="Q19" s="89">
        <v>9.8159509202453989</v>
      </c>
      <c r="R19" s="90">
        <v>13.179571663920923</v>
      </c>
      <c r="S19" s="91">
        <v>9.6894409937888195</v>
      </c>
      <c r="T19" s="90">
        <v>12.919463087248323</v>
      </c>
      <c r="U19" s="91">
        <v>9.5121951219512191</v>
      </c>
      <c r="V19" s="90">
        <v>12.146422628951747</v>
      </c>
    </row>
    <row r="20" spans="1:22" ht="35.25" customHeight="1" x14ac:dyDescent="0.3">
      <c r="A20" s="60" t="s">
        <v>73</v>
      </c>
      <c r="B20" s="60" t="s">
        <v>55</v>
      </c>
      <c r="C20" s="89">
        <v>37.390128465179174</v>
      </c>
      <c r="D20" s="90">
        <v>25.491113189897103</v>
      </c>
      <c r="E20" s="89">
        <v>39.618258937588365</v>
      </c>
      <c r="F20" s="90">
        <v>27.179342192064837</v>
      </c>
      <c r="G20" s="89">
        <v>36.446607849102527</v>
      </c>
      <c r="H20" s="90">
        <v>25.664739884393061</v>
      </c>
      <c r="I20" s="89">
        <v>35.955056179775283</v>
      </c>
      <c r="J20" s="90">
        <v>25.513167117252429</v>
      </c>
      <c r="K20" s="89">
        <v>37.487335359675782</v>
      </c>
      <c r="L20" s="90">
        <v>29.026684584373204</v>
      </c>
      <c r="M20" s="89">
        <v>31.509216589861751</v>
      </c>
      <c r="N20" s="90">
        <v>18.822384428223845</v>
      </c>
      <c r="O20" s="89">
        <v>30.349105948181489</v>
      </c>
      <c r="P20" s="90">
        <v>17.091057241800776</v>
      </c>
      <c r="Q20" s="89">
        <v>29.185692541856927</v>
      </c>
      <c r="R20" s="90">
        <v>16.50319829424307</v>
      </c>
      <c r="S20" s="91">
        <v>31.425529082922932</v>
      </c>
      <c r="T20" s="90">
        <v>18.950437317784257</v>
      </c>
      <c r="U20" s="91">
        <v>23.112947658402202</v>
      </c>
      <c r="V20" s="90">
        <v>15.765352887259395</v>
      </c>
    </row>
    <row r="21" spans="1:22" ht="35.25" customHeight="1" thickBot="1" x14ac:dyDescent="0.35">
      <c r="A21" s="61" t="s">
        <v>74</v>
      </c>
      <c r="B21" s="61" t="s">
        <v>55</v>
      </c>
      <c r="C21" s="92">
        <v>22.978723404255319</v>
      </c>
      <c r="D21" s="93">
        <v>9.8083427282976317</v>
      </c>
      <c r="E21" s="92">
        <v>21.75792507204611</v>
      </c>
      <c r="F21" s="93">
        <v>8.978675645342312</v>
      </c>
      <c r="G21" s="92">
        <v>19.969742813918305</v>
      </c>
      <c r="H21" s="93">
        <v>8.1490104772991838</v>
      </c>
      <c r="I21" s="92">
        <v>20.184899845916796</v>
      </c>
      <c r="J21" s="93">
        <v>8.4235860409145609</v>
      </c>
      <c r="K21" s="92">
        <v>19.904458598726116</v>
      </c>
      <c r="L21" s="93">
        <v>8.2089552238805972</v>
      </c>
      <c r="M21" s="92">
        <v>19.611021069692057</v>
      </c>
      <c r="N21" s="93">
        <v>7.8780177890724268</v>
      </c>
      <c r="O21" s="92">
        <v>19.166666666666668</v>
      </c>
      <c r="P21" s="93">
        <v>7.5916230366492146</v>
      </c>
      <c r="Q21" s="92">
        <v>18.118466898954704</v>
      </c>
      <c r="R21" s="93">
        <v>7.7436582109479302</v>
      </c>
      <c r="S21" s="94">
        <v>17.985611510791365</v>
      </c>
      <c r="T21" s="93">
        <v>7.2404371584699447</v>
      </c>
      <c r="U21" s="94">
        <v>17.550274223034734</v>
      </c>
      <c r="V21" s="93">
        <v>6.8150208623087627</v>
      </c>
    </row>
    <row r="22" spans="1:22" ht="21.75" customHeight="1" thickBot="1" x14ac:dyDescent="0.35">
      <c r="A22" s="71" t="s">
        <v>273</v>
      </c>
      <c r="B22" s="53"/>
      <c r="C22" s="95">
        <v>38.050145772594753</v>
      </c>
      <c r="D22" s="96">
        <v>20.464653749904382</v>
      </c>
      <c r="E22" s="95">
        <v>38.341565167353984</v>
      </c>
      <c r="F22" s="96">
        <v>20.420781069299885</v>
      </c>
      <c r="G22" s="95">
        <v>37.228842608060788</v>
      </c>
      <c r="H22" s="96">
        <v>19.710144927536234</v>
      </c>
      <c r="I22" s="95">
        <v>34.150494586198384</v>
      </c>
      <c r="J22" s="96">
        <v>17.128105005645462</v>
      </c>
      <c r="K22" s="95">
        <v>32.892966689985471</v>
      </c>
      <c r="L22" s="96">
        <v>16.777332981758036</v>
      </c>
      <c r="M22" s="95">
        <v>32.925495557074505</v>
      </c>
      <c r="N22" s="96">
        <v>15.700101956595622</v>
      </c>
      <c r="O22" s="95">
        <v>32.437598537803638</v>
      </c>
      <c r="P22" s="96">
        <v>15.352407536636429</v>
      </c>
      <c r="Q22" s="95">
        <v>32.215676081557213</v>
      </c>
      <c r="R22" s="96">
        <v>15.30620105276672</v>
      </c>
      <c r="S22" s="97">
        <v>29.877375572271863</v>
      </c>
      <c r="T22" s="96">
        <v>14.381468315909599</v>
      </c>
      <c r="U22" s="97">
        <v>31.745311554748941</v>
      </c>
      <c r="V22" s="96">
        <v>17.124452748110759</v>
      </c>
    </row>
    <row r="23" spans="1:22" s="32" customFormat="1" ht="10.5" customHeight="1" x14ac:dyDescent="0.3">
      <c r="A23" s="277"/>
      <c r="B23" s="278"/>
      <c r="C23" s="282"/>
      <c r="D23" s="282"/>
      <c r="E23" s="282"/>
      <c r="F23" s="282"/>
      <c r="G23" s="282"/>
      <c r="H23" s="282"/>
      <c r="I23" s="282"/>
      <c r="J23" s="282"/>
      <c r="K23" s="282"/>
      <c r="L23" s="282"/>
      <c r="M23" s="282"/>
      <c r="N23" s="282"/>
      <c r="O23" s="282"/>
      <c r="P23" s="282"/>
      <c r="Q23" s="282"/>
      <c r="R23" s="282"/>
      <c r="S23" s="282"/>
      <c r="T23" s="282"/>
      <c r="U23" s="282"/>
      <c r="V23" s="282"/>
    </row>
    <row r="24" spans="1:22" s="158" customFormat="1" x14ac:dyDescent="0.3">
      <c r="A24" s="274" t="s">
        <v>303</v>
      </c>
      <c r="B24" s="275"/>
      <c r="C24" s="275"/>
      <c r="D24" s="275"/>
      <c r="E24" s="275"/>
      <c r="F24" s="275"/>
      <c r="G24" s="275"/>
      <c r="H24" s="275"/>
      <c r="I24" s="275"/>
      <c r="J24" s="275"/>
      <c r="K24" s="275"/>
      <c r="L24" s="275"/>
      <c r="M24" s="275"/>
      <c r="N24" s="275"/>
      <c r="O24" s="275"/>
      <c r="P24" s="275"/>
      <c r="Q24" s="275"/>
      <c r="R24" s="275"/>
      <c r="S24" s="275"/>
      <c r="T24" s="275"/>
      <c r="U24" s="275"/>
      <c r="V24" s="275"/>
    </row>
  </sheetData>
  <mergeCells count="17">
    <mergeCell ref="A5:A7"/>
    <mergeCell ref="B5:B7"/>
    <mergeCell ref="C5:V5"/>
    <mergeCell ref="C6:D6"/>
    <mergeCell ref="E6:F6"/>
    <mergeCell ref="G6:H6"/>
    <mergeCell ref="I6:J6"/>
    <mergeCell ref="K6:L6"/>
    <mergeCell ref="M6:N6"/>
    <mergeCell ref="O6:P6"/>
    <mergeCell ref="Q6:R6"/>
    <mergeCell ref="S6:T6"/>
    <mergeCell ref="U6:V6"/>
    <mergeCell ref="B4:V4"/>
    <mergeCell ref="B1:V1"/>
    <mergeCell ref="B2:V2"/>
    <mergeCell ref="B3:V3"/>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4" tint="-0.499984740745262"/>
  </sheetPr>
  <dimension ref="A1:B9"/>
  <sheetViews>
    <sheetView zoomScaleNormal="100" workbookViewId="0">
      <selection activeCell="B2" sqref="B2:B9"/>
    </sheetView>
  </sheetViews>
  <sheetFormatPr defaultRowHeight="14.4" x14ac:dyDescent="0.3"/>
  <cols>
    <col min="1" max="1" width="51" customWidth="1"/>
    <col min="2" max="2" width="138.5546875" customWidth="1"/>
  </cols>
  <sheetData>
    <row r="1" spans="1:2" ht="36" x14ac:dyDescent="0.3">
      <c r="A1" s="144" t="s">
        <v>0</v>
      </c>
      <c r="B1" s="1" t="s">
        <v>31</v>
      </c>
    </row>
    <row r="2" spans="1:2" ht="51" customHeight="1" x14ac:dyDescent="0.3">
      <c r="A2" s="2" t="s">
        <v>1</v>
      </c>
      <c r="B2" s="4" t="s">
        <v>140</v>
      </c>
    </row>
    <row r="3" spans="1:2" ht="18" x14ac:dyDescent="0.3">
      <c r="A3" s="2" t="s">
        <v>2</v>
      </c>
      <c r="B3" s="4" t="s">
        <v>133</v>
      </c>
    </row>
    <row r="4" spans="1:2" ht="28.5" customHeight="1" x14ac:dyDescent="0.3">
      <c r="A4" s="2" t="s">
        <v>3</v>
      </c>
      <c r="B4" s="5" t="s">
        <v>11</v>
      </c>
    </row>
    <row r="5" spans="1:2" ht="18" x14ac:dyDescent="0.3">
      <c r="A5" s="2" t="s">
        <v>27</v>
      </c>
      <c r="B5" s="4" t="s">
        <v>278</v>
      </c>
    </row>
    <row r="6" spans="1:2" ht="18" x14ac:dyDescent="0.3">
      <c r="A6" s="2" t="s">
        <v>107</v>
      </c>
      <c r="B6" s="5" t="s">
        <v>136</v>
      </c>
    </row>
    <row r="7" spans="1:2" ht="51" customHeight="1" x14ac:dyDescent="0.3">
      <c r="A7" s="2" t="s">
        <v>4</v>
      </c>
      <c r="B7" s="6" t="s">
        <v>32</v>
      </c>
    </row>
    <row r="8" spans="1:2" ht="18" x14ac:dyDescent="0.3">
      <c r="A8" s="2" t="s">
        <v>5</v>
      </c>
      <c r="B8" s="4" t="s">
        <v>115</v>
      </c>
    </row>
    <row r="9" spans="1:2" ht="26.25" customHeight="1" x14ac:dyDescent="0.3">
      <c r="A9" s="2" t="s">
        <v>6</v>
      </c>
      <c r="B9" s="7" t="s">
        <v>8</v>
      </c>
    </row>
  </sheetData>
  <hyperlinks>
    <hyperlink ref="B9" r:id="rId1"/>
  </hyperlinks>
  <printOptions horizontalCentered="1"/>
  <pageMargins left="0" right="0" top="0.39370078740157483" bottom="0" header="0" footer="0"/>
  <pageSetup paperSize="9" scale="72" fitToHeight="2"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V23"/>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54" t="s">
        <v>45</v>
      </c>
      <c r="B1" s="356" t="s">
        <v>80</v>
      </c>
      <c r="C1" s="356"/>
      <c r="D1" s="356"/>
      <c r="E1" s="356"/>
      <c r="F1" s="356"/>
      <c r="G1" s="356"/>
      <c r="H1" s="356"/>
      <c r="I1" s="356"/>
      <c r="J1" s="356"/>
      <c r="K1" s="356"/>
      <c r="L1" s="356"/>
      <c r="M1" s="356"/>
      <c r="N1" s="356"/>
      <c r="O1" s="356"/>
      <c r="P1" s="356"/>
      <c r="Q1" s="356"/>
      <c r="R1" s="356"/>
      <c r="S1" s="356"/>
      <c r="T1" s="356"/>
      <c r="U1" s="356"/>
      <c r="V1" s="357"/>
    </row>
    <row r="2" spans="1:22" ht="15.6" x14ac:dyDescent="0.3">
      <c r="A2" s="55" t="s">
        <v>42</v>
      </c>
      <c r="B2" s="348" t="s">
        <v>300</v>
      </c>
      <c r="C2" s="348"/>
      <c r="D2" s="348"/>
      <c r="E2" s="348"/>
      <c r="F2" s="348"/>
      <c r="G2" s="348"/>
      <c r="H2" s="348"/>
      <c r="I2" s="348"/>
      <c r="J2" s="348"/>
      <c r="K2" s="348"/>
      <c r="L2" s="348"/>
      <c r="M2" s="348"/>
      <c r="N2" s="348"/>
      <c r="O2" s="348"/>
      <c r="P2" s="348"/>
      <c r="Q2" s="348"/>
      <c r="R2" s="348"/>
      <c r="S2" s="348"/>
      <c r="T2" s="348"/>
      <c r="U2" s="348"/>
      <c r="V2" s="349"/>
    </row>
    <row r="3" spans="1:22" ht="34.5" customHeight="1" x14ac:dyDescent="0.3">
      <c r="A3" s="62" t="s">
        <v>43</v>
      </c>
      <c r="B3" s="368" t="s">
        <v>301</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32.25" customHeight="1" x14ac:dyDescent="0.3">
      <c r="A8" s="59" t="s">
        <v>49</v>
      </c>
      <c r="B8" s="59" t="s">
        <v>49</v>
      </c>
      <c r="C8" s="98" t="s">
        <v>76</v>
      </c>
      <c r="D8" s="99" t="s">
        <v>76</v>
      </c>
      <c r="E8" s="98" t="s">
        <v>76</v>
      </c>
      <c r="F8" s="99" t="s">
        <v>76</v>
      </c>
      <c r="G8" s="98" t="s">
        <v>76</v>
      </c>
      <c r="H8" s="99" t="s">
        <v>76</v>
      </c>
      <c r="I8" s="98" t="s">
        <v>76</v>
      </c>
      <c r="J8" s="99" t="s">
        <v>76</v>
      </c>
      <c r="K8" s="98" t="s">
        <v>76</v>
      </c>
      <c r="L8" s="99" t="s">
        <v>76</v>
      </c>
      <c r="M8" s="100">
        <v>50.344827586206897</v>
      </c>
      <c r="N8" s="101">
        <v>61.643835616438359</v>
      </c>
      <c r="O8" s="100">
        <v>56.338028169014088</v>
      </c>
      <c r="P8" s="101">
        <v>73.571428571428584</v>
      </c>
      <c r="Q8" s="100">
        <v>52.941176470588239</v>
      </c>
      <c r="R8" s="101">
        <v>64.179104477611943</v>
      </c>
      <c r="S8" s="102">
        <v>59.12408759124088</v>
      </c>
      <c r="T8" s="101">
        <v>74.400000000000006</v>
      </c>
      <c r="U8" s="102">
        <v>55.714285714285715</v>
      </c>
      <c r="V8" s="101">
        <v>72.093023255813947</v>
      </c>
    </row>
    <row r="9" spans="1:22" ht="32.25" customHeight="1" x14ac:dyDescent="0.3">
      <c r="A9" s="60" t="s">
        <v>51</v>
      </c>
      <c r="B9" s="60" t="s">
        <v>55</v>
      </c>
      <c r="C9" s="89">
        <v>5.846774193548387</v>
      </c>
      <c r="D9" s="90">
        <v>5.3956834532374103</v>
      </c>
      <c r="E9" s="89">
        <v>9.9307159353348737</v>
      </c>
      <c r="F9" s="90">
        <v>8.2437275985663092</v>
      </c>
      <c r="G9" s="89">
        <v>9.8086124401913874</v>
      </c>
      <c r="H9" s="90">
        <v>10.150375939849624</v>
      </c>
      <c r="I9" s="89">
        <v>10.353535353535353</v>
      </c>
      <c r="J9" s="90">
        <v>11.111111111111111</v>
      </c>
      <c r="K9" s="89">
        <v>11.019283746556475</v>
      </c>
      <c r="L9" s="90">
        <v>10.915492957746478</v>
      </c>
      <c r="M9" s="89">
        <v>12.790697674418606</v>
      </c>
      <c r="N9" s="90">
        <v>12.186379928315413</v>
      </c>
      <c r="O9" s="89">
        <v>14.501510574018129</v>
      </c>
      <c r="P9" s="90">
        <v>12.639405204460965</v>
      </c>
      <c r="Q9" s="89">
        <v>14.589665653495439</v>
      </c>
      <c r="R9" s="90">
        <v>13.178294573643413</v>
      </c>
      <c r="S9" s="91">
        <v>16.049382716049383</v>
      </c>
      <c r="T9" s="90">
        <v>14.122137404580155</v>
      </c>
      <c r="U9" s="91">
        <v>17.75700934579439</v>
      </c>
      <c r="V9" s="90">
        <v>16.279069767441861</v>
      </c>
    </row>
    <row r="10" spans="1:22" ht="32.25" customHeight="1" x14ac:dyDescent="0.3">
      <c r="A10" s="60" t="s">
        <v>53</v>
      </c>
      <c r="B10" s="60" t="s">
        <v>55</v>
      </c>
      <c r="C10" s="89">
        <v>9.8360655737704921</v>
      </c>
      <c r="D10" s="90">
        <v>8.235294117647058</v>
      </c>
      <c r="E10" s="89">
        <v>5.2238805970149249</v>
      </c>
      <c r="F10" s="90">
        <v>1.2195121951219512</v>
      </c>
      <c r="G10" s="89">
        <v>4.6153846153846159</v>
      </c>
      <c r="H10" s="90">
        <v>1.2048192771084338</v>
      </c>
      <c r="I10" s="89">
        <v>6.9565217391304346</v>
      </c>
      <c r="J10" s="90">
        <v>2.2222222222222223</v>
      </c>
      <c r="K10" s="89">
        <v>7.2727272727272725</v>
      </c>
      <c r="L10" s="90">
        <v>2.197802197802198</v>
      </c>
      <c r="M10" s="89">
        <v>10.679611650485436</v>
      </c>
      <c r="N10" s="90">
        <v>5.5555555555555554</v>
      </c>
      <c r="O10" s="89">
        <v>11.827956989247312</v>
      </c>
      <c r="P10" s="90">
        <v>8.3333333333333321</v>
      </c>
      <c r="Q10" s="89">
        <v>13.924050632911392</v>
      </c>
      <c r="R10" s="90">
        <v>7.3529411764705888</v>
      </c>
      <c r="S10" s="91">
        <v>74.358974358974365</v>
      </c>
      <c r="T10" s="90">
        <v>73.529411764705884</v>
      </c>
      <c r="U10" s="91">
        <v>73.493975903614455</v>
      </c>
      <c r="V10" s="90">
        <v>78.461538461538467</v>
      </c>
    </row>
    <row r="11" spans="1:22" ht="32.25" customHeight="1" x14ac:dyDescent="0.3">
      <c r="A11" s="60" t="s">
        <v>56</v>
      </c>
      <c r="B11" s="60" t="s">
        <v>55</v>
      </c>
      <c r="C11" s="89">
        <v>71.428571428571431</v>
      </c>
      <c r="D11" s="90">
        <v>56.410256410256409</v>
      </c>
      <c r="E11" s="89">
        <v>78.21782178217822</v>
      </c>
      <c r="F11" s="90">
        <v>62.337662337662337</v>
      </c>
      <c r="G11" s="89">
        <v>71.844660194174764</v>
      </c>
      <c r="H11" s="90">
        <v>59.803921568627452</v>
      </c>
      <c r="I11" s="89">
        <v>0</v>
      </c>
      <c r="J11" s="90">
        <v>0</v>
      </c>
      <c r="K11" s="89">
        <v>42.168674698795186</v>
      </c>
      <c r="L11" s="90">
        <v>40</v>
      </c>
      <c r="M11" s="89">
        <v>47.945205479452049</v>
      </c>
      <c r="N11" s="90">
        <v>52.325581395348841</v>
      </c>
      <c r="O11" s="89">
        <v>50.724637681159422</v>
      </c>
      <c r="P11" s="90">
        <v>52.941176470588239</v>
      </c>
      <c r="Q11" s="89">
        <v>49.230769230769234</v>
      </c>
      <c r="R11" s="90">
        <v>51.19047619047619</v>
      </c>
      <c r="S11" s="91">
        <v>49.180327868852459</v>
      </c>
      <c r="T11" s="90">
        <v>51.219512195121951</v>
      </c>
      <c r="U11" s="91">
        <v>45</v>
      </c>
      <c r="V11" s="90">
        <v>67.441860465116278</v>
      </c>
    </row>
    <row r="12" spans="1:22" ht="32.25" customHeight="1" x14ac:dyDescent="0.3">
      <c r="A12" s="60" t="s">
        <v>57</v>
      </c>
      <c r="B12" s="60" t="s">
        <v>55</v>
      </c>
      <c r="C12" s="89">
        <v>1.4354066985645932</v>
      </c>
      <c r="D12" s="90">
        <v>0</v>
      </c>
      <c r="E12" s="89">
        <v>1.5075376884422109</v>
      </c>
      <c r="F12" s="90">
        <v>0</v>
      </c>
      <c r="G12" s="89">
        <v>3.4090909090909087</v>
      </c>
      <c r="H12" s="90">
        <v>2.5862068965517242</v>
      </c>
      <c r="I12" s="89">
        <v>2.9761904761904758</v>
      </c>
      <c r="J12" s="90">
        <v>1.7543859649122806</v>
      </c>
      <c r="K12" s="89">
        <v>3.5502958579881656</v>
      </c>
      <c r="L12" s="90">
        <v>2.112676056338028</v>
      </c>
      <c r="M12" s="89">
        <v>3.4285714285714288</v>
      </c>
      <c r="N12" s="90">
        <v>1.7751479289940828</v>
      </c>
      <c r="O12" s="89">
        <v>2.9761904761904758</v>
      </c>
      <c r="P12" s="90">
        <v>2.3952095808383236</v>
      </c>
      <c r="Q12" s="89">
        <v>3.1055900621118013</v>
      </c>
      <c r="R12" s="90">
        <v>2.4691358024691357</v>
      </c>
      <c r="S12" s="91">
        <v>3.2467532467532463</v>
      </c>
      <c r="T12" s="90">
        <v>2.5</v>
      </c>
      <c r="U12" s="91">
        <v>3.4965034965034967</v>
      </c>
      <c r="V12" s="90">
        <v>2.0134228187919461</v>
      </c>
    </row>
    <row r="13" spans="1:22" ht="32.25" customHeight="1" x14ac:dyDescent="0.3">
      <c r="A13" s="60" t="s">
        <v>60</v>
      </c>
      <c r="B13" s="60" t="s">
        <v>55</v>
      </c>
      <c r="C13" s="89">
        <v>19.230769230769234</v>
      </c>
      <c r="D13" s="90">
        <v>39.130434782608695</v>
      </c>
      <c r="E13" s="89">
        <v>21.739130434782609</v>
      </c>
      <c r="F13" s="90">
        <v>42.857142857142854</v>
      </c>
      <c r="G13" s="89">
        <v>21.739130434782609</v>
      </c>
      <c r="H13" s="90">
        <v>50</v>
      </c>
      <c r="I13" s="89">
        <v>23.809523809523807</v>
      </c>
      <c r="J13" s="90">
        <v>56.25</v>
      </c>
      <c r="K13" s="89">
        <v>12.903225806451612</v>
      </c>
      <c r="L13" s="90">
        <v>52.941176470588239</v>
      </c>
      <c r="M13" s="89">
        <v>6.4516129032258061</v>
      </c>
      <c r="N13" s="90">
        <v>5.8823529411764701</v>
      </c>
      <c r="O13" s="89">
        <v>17.142857142857142</v>
      </c>
      <c r="P13" s="90">
        <v>5.8823529411764701</v>
      </c>
      <c r="Q13" s="103">
        <v>0</v>
      </c>
      <c r="R13" s="104">
        <v>0</v>
      </c>
      <c r="S13" s="91">
        <v>9.0909090909090917</v>
      </c>
      <c r="T13" s="90">
        <v>13.333333333333334</v>
      </c>
      <c r="U13" s="91">
        <v>16.129032258064516</v>
      </c>
      <c r="V13" s="90">
        <v>26.666666666666668</v>
      </c>
    </row>
    <row r="14" spans="1:22" ht="32.25" customHeight="1" x14ac:dyDescent="0.3">
      <c r="A14" s="60" t="s">
        <v>63</v>
      </c>
      <c r="B14" s="60" t="s">
        <v>55</v>
      </c>
      <c r="C14" s="89" t="s">
        <v>76</v>
      </c>
      <c r="D14" s="90" t="s">
        <v>76</v>
      </c>
      <c r="E14" s="89" t="s">
        <v>76</v>
      </c>
      <c r="F14" s="90" t="s">
        <v>76</v>
      </c>
      <c r="G14" s="89" t="s">
        <v>76</v>
      </c>
      <c r="H14" s="90" t="s">
        <v>76</v>
      </c>
      <c r="I14" s="89" t="s">
        <v>76</v>
      </c>
      <c r="J14" s="90" t="s">
        <v>76</v>
      </c>
      <c r="K14" s="89" t="s">
        <v>76</v>
      </c>
      <c r="L14" s="90" t="s">
        <v>76</v>
      </c>
      <c r="M14" s="89" t="s">
        <v>76</v>
      </c>
      <c r="N14" s="90" t="s">
        <v>76</v>
      </c>
      <c r="O14" s="89" t="s">
        <v>76</v>
      </c>
      <c r="P14" s="90" t="s">
        <v>76</v>
      </c>
      <c r="Q14" s="89" t="s">
        <v>76</v>
      </c>
      <c r="R14" s="90" t="s">
        <v>76</v>
      </c>
      <c r="S14" s="91" t="s">
        <v>76</v>
      </c>
      <c r="T14" s="90" t="s">
        <v>76</v>
      </c>
      <c r="U14" s="91" t="s">
        <v>76</v>
      </c>
      <c r="V14" s="90" t="s">
        <v>76</v>
      </c>
    </row>
    <row r="15" spans="1:22" ht="32.25" customHeight="1" x14ac:dyDescent="0.3">
      <c r="A15" s="60" t="s">
        <v>65</v>
      </c>
      <c r="B15" s="60" t="s">
        <v>55</v>
      </c>
      <c r="C15" s="89">
        <v>8.2474226804123703</v>
      </c>
      <c r="D15" s="90">
        <v>11.864406779661017</v>
      </c>
      <c r="E15" s="89">
        <v>0</v>
      </c>
      <c r="F15" s="90">
        <v>0</v>
      </c>
      <c r="G15" s="89">
        <v>39.603960396039604</v>
      </c>
      <c r="H15" s="90">
        <v>33.846153846153847</v>
      </c>
      <c r="I15" s="89">
        <v>7.3684210526315779</v>
      </c>
      <c r="J15" s="90">
        <v>18.032786885245901</v>
      </c>
      <c r="K15" s="89">
        <v>9.8901098901098905</v>
      </c>
      <c r="L15" s="90">
        <v>16.666666666666664</v>
      </c>
      <c r="M15" s="89">
        <v>10.869565217391305</v>
      </c>
      <c r="N15" s="90">
        <v>17.1875</v>
      </c>
      <c r="O15" s="89">
        <v>9.4736842105263168</v>
      </c>
      <c r="P15" s="90">
        <v>21.428571428571427</v>
      </c>
      <c r="Q15" s="89">
        <v>12.631578947368421</v>
      </c>
      <c r="R15" s="90">
        <v>24.637681159420293</v>
      </c>
      <c r="S15" s="91">
        <v>18.367346938775512</v>
      </c>
      <c r="T15" s="90">
        <v>30.666666666666664</v>
      </c>
      <c r="U15" s="91">
        <v>18.181818181818183</v>
      </c>
      <c r="V15" s="90">
        <v>30.985915492957744</v>
      </c>
    </row>
    <row r="16" spans="1:22" ht="32.25" customHeight="1" x14ac:dyDescent="0.3">
      <c r="A16" s="60" t="s">
        <v>68</v>
      </c>
      <c r="B16" s="60" t="s">
        <v>55</v>
      </c>
      <c r="C16" s="89" t="s">
        <v>76</v>
      </c>
      <c r="D16" s="90" t="s">
        <v>76</v>
      </c>
      <c r="E16" s="89" t="s">
        <v>76</v>
      </c>
      <c r="F16" s="90" t="s">
        <v>76</v>
      </c>
      <c r="G16" s="89" t="s">
        <v>76</v>
      </c>
      <c r="H16" s="90" t="s">
        <v>76</v>
      </c>
      <c r="I16" s="89" t="s">
        <v>76</v>
      </c>
      <c r="J16" s="90" t="s">
        <v>76</v>
      </c>
      <c r="K16" s="89" t="s">
        <v>76</v>
      </c>
      <c r="L16" s="90" t="s">
        <v>76</v>
      </c>
      <c r="M16" s="89" t="s">
        <v>76</v>
      </c>
      <c r="N16" s="90" t="s">
        <v>76</v>
      </c>
      <c r="O16" s="89" t="s">
        <v>76</v>
      </c>
      <c r="P16" s="90" t="s">
        <v>76</v>
      </c>
      <c r="Q16" s="89" t="s">
        <v>76</v>
      </c>
      <c r="R16" s="90" t="s">
        <v>76</v>
      </c>
      <c r="S16" s="91" t="s">
        <v>76</v>
      </c>
      <c r="T16" s="90" t="s">
        <v>76</v>
      </c>
      <c r="U16" s="91" t="s">
        <v>76</v>
      </c>
      <c r="V16" s="90" t="s">
        <v>76</v>
      </c>
    </row>
    <row r="17" spans="1:22" ht="32.25" customHeight="1" x14ac:dyDescent="0.3">
      <c r="A17" s="60" t="s">
        <v>69</v>
      </c>
      <c r="B17" s="60" t="s">
        <v>55</v>
      </c>
      <c r="C17" s="89" t="s">
        <v>76</v>
      </c>
      <c r="D17" s="90" t="s">
        <v>76</v>
      </c>
      <c r="E17" s="89" t="s">
        <v>76</v>
      </c>
      <c r="F17" s="90" t="s">
        <v>76</v>
      </c>
      <c r="G17" s="89" t="s">
        <v>76</v>
      </c>
      <c r="H17" s="90" t="s">
        <v>76</v>
      </c>
      <c r="I17" s="89" t="s">
        <v>76</v>
      </c>
      <c r="J17" s="90" t="s">
        <v>76</v>
      </c>
      <c r="K17" s="89" t="s">
        <v>76</v>
      </c>
      <c r="L17" s="90" t="s">
        <v>76</v>
      </c>
      <c r="M17" s="89" t="s">
        <v>76</v>
      </c>
      <c r="N17" s="90" t="s">
        <v>76</v>
      </c>
      <c r="O17" s="89" t="s">
        <v>76</v>
      </c>
      <c r="P17" s="90" t="s">
        <v>76</v>
      </c>
      <c r="Q17" s="89" t="s">
        <v>76</v>
      </c>
      <c r="R17" s="90" t="s">
        <v>76</v>
      </c>
      <c r="S17" s="91" t="s">
        <v>76</v>
      </c>
      <c r="T17" s="90" t="s">
        <v>76</v>
      </c>
      <c r="U17" s="91" t="s">
        <v>76</v>
      </c>
      <c r="V17" s="90" t="s">
        <v>76</v>
      </c>
    </row>
    <row r="18" spans="1:22" ht="32.25" customHeight="1" x14ac:dyDescent="0.3">
      <c r="A18" s="60" t="s">
        <v>71</v>
      </c>
      <c r="B18" s="60" t="s">
        <v>55</v>
      </c>
      <c r="C18" s="89" t="s">
        <v>76</v>
      </c>
      <c r="D18" s="90" t="s">
        <v>76</v>
      </c>
      <c r="E18" s="89" t="s">
        <v>76</v>
      </c>
      <c r="F18" s="90" t="s">
        <v>76</v>
      </c>
      <c r="G18" s="89" t="s">
        <v>76</v>
      </c>
      <c r="H18" s="90" t="s">
        <v>76</v>
      </c>
      <c r="I18" s="89" t="s">
        <v>76</v>
      </c>
      <c r="J18" s="90" t="s">
        <v>76</v>
      </c>
      <c r="K18" s="89" t="s">
        <v>76</v>
      </c>
      <c r="L18" s="90" t="s">
        <v>76</v>
      </c>
      <c r="M18" s="89" t="s">
        <v>76</v>
      </c>
      <c r="N18" s="90" t="s">
        <v>76</v>
      </c>
      <c r="O18" s="89" t="s">
        <v>76</v>
      </c>
      <c r="P18" s="90" t="s">
        <v>76</v>
      </c>
      <c r="Q18" s="89" t="s">
        <v>76</v>
      </c>
      <c r="R18" s="90" t="s">
        <v>76</v>
      </c>
      <c r="S18" s="91" t="s">
        <v>76</v>
      </c>
      <c r="T18" s="90" t="s">
        <v>76</v>
      </c>
      <c r="U18" s="91" t="s">
        <v>76</v>
      </c>
      <c r="V18" s="90" t="s">
        <v>76</v>
      </c>
    </row>
    <row r="19" spans="1:22" ht="32.25" customHeight="1" x14ac:dyDescent="0.3">
      <c r="A19" s="60" t="s">
        <v>72</v>
      </c>
      <c r="B19" s="60" t="s">
        <v>55</v>
      </c>
      <c r="C19" s="89">
        <v>11.475409836065573</v>
      </c>
      <c r="D19" s="90">
        <v>10.526315789473683</v>
      </c>
      <c r="E19" s="89">
        <v>11.29032258064516</v>
      </c>
      <c r="F19" s="90">
        <v>9.5238095238095237</v>
      </c>
      <c r="G19" s="89">
        <v>3.6363636363636362</v>
      </c>
      <c r="H19" s="90">
        <v>8.695652173913043</v>
      </c>
      <c r="I19" s="89">
        <v>3.7735849056603774</v>
      </c>
      <c r="J19" s="90">
        <v>5</v>
      </c>
      <c r="K19" s="89">
        <v>4.3478260869565215</v>
      </c>
      <c r="L19" s="90">
        <v>5.8823529411764701</v>
      </c>
      <c r="M19" s="89">
        <v>4</v>
      </c>
      <c r="N19" s="90">
        <v>5.2631578947368416</v>
      </c>
      <c r="O19" s="89">
        <v>4.6511627906976747</v>
      </c>
      <c r="P19" s="90">
        <v>6.25</v>
      </c>
      <c r="Q19" s="89">
        <v>4.7619047619047619</v>
      </c>
      <c r="R19" s="90">
        <v>5.5555555555555554</v>
      </c>
      <c r="S19" s="91">
        <v>4.8780487804878048</v>
      </c>
      <c r="T19" s="90">
        <v>6.25</v>
      </c>
      <c r="U19" s="91">
        <v>4.5454545454545459</v>
      </c>
      <c r="V19" s="90">
        <v>4.1666666666666661</v>
      </c>
    </row>
    <row r="20" spans="1:22" ht="32.25" customHeight="1" x14ac:dyDescent="0.3">
      <c r="A20" s="60" t="s">
        <v>73</v>
      </c>
      <c r="B20" s="60" t="s">
        <v>55</v>
      </c>
      <c r="C20" s="89" t="s">
        <v>76</v>
      </c>
      <c r="D20" s="90" t="s">
        <v>76</v>
      </c>
      <c r="E20" s="89" t="s">
        <v>76</v>
      </c>
      <c r="F20" s="90" t="s">
        <v>76</v>
      </c>
      <c r="G20" s="89" t="s">
        <v>76</v>
      </c>
      <c r="H20" s="90" t="s">
        <v>76</v>
      </c>
      <c r="I20" s="89" t="s">
        <v>76</v>
      </c>
      <c r="J20" s="90" t="s">
        <v>76</v>
      </c>
      <c r="K20" s="89" t="s">
        <v>76</v>
      </c>
      <c r="L20" s="90" t="s">
        <v>76</v>
      </c>
      <c r="M20" s="89" t="s">
        <v>76</v>
      </c>
      <c r="N20" s="90" t="s">
        <v>76</v>
      </c>
      <c r="O20" s="89" t="s">
        <v>76</v>
      </c>
      <c r="P20" s="90" t="s">
        <v>76</v>
      </c>
      <c r="Q20" s="89" t="s">
        <v>76</v>
      </c>
      <c r="R20" s="90" t="s">
        <v>76</v>
      </c>
      <c r="S20" s="91" t="s">
        <v>76</v>
      </c>
      <c r="T20" s="90" t="s">
        <v>76</v>
      </c>
      <c r="U20" s="91" t="s">
        <v>76</v>
      </c>
      <c r="V20" s="90" t="s">
        <v>76</v>
      </c>
    </row>
    <row r="21" spans="1:22" ht="32.25" customHeight="1" thickBot="1" x14ac:dyDescent="0.35">
      <c r="A21" s="105" t="s">
        <v>74</v>
      </c>
      <c r="B21" s="105" t="s">
        <v>55</v>
      </c>
      <c r="C21" s="92">
        <v>33.191489361702125</v>
      </c>
      <c r="D21" s="93">
        <v>31.838565022421523</v>
      </c>
      <c r="E21" s="92">
        <v>32.608695652173914</v>
      </c>
      <c r="F21" s="93">
        <v>31.627906976744185</v>
      </c>
      <c r="G21" s="92">
        <v>31.363636363636367</v>
      </c>
      <c r="H21" s="93">
        <v>33.990147783251231</v>
      </c>
      <c r="I21" s="92">
        <v>32.535885167464116</v>
      </c>
      <c r="J21" s="93">
        <v>36.868686868686865</v>
      </c>
      <c r="K21" s="92">
        <v>32.142857142857146</v>
      </c>
      <c r="L21" s="93">
        <v>35.078534031413611</v>
      </c>
      <c r="M21" s="92">
        <v>31.216931216931215</v>
      </c>
      <c r="N21" s="93">
        <v>34.759358288770052</v>
      </c>
      <c r="O21" s="92">
        <v>31.491712707182316</v>
      </c>
      <c r="P21" s="93">
        <v>34.239130434782609</v>
      </c>
      <c r="Q21" s="92">
        <v>31.460674157303369</v>
      </c>
      <c r="R21" s="93">
        <v>34.07821229050279</v>
      </c>
      <c r="S21" s="94">
        <v>30.952380952380953</v>
      </c>
      <c r="T21" s="93">
        <v>33.522727272727273</v>
      </c>
      <c r="U21" s="94">
        <v>30.434782608695656</v>
      </c>
      <c r="V21" s="93">
        <v>33.714285714285715</v>
      </c>
    </row>
    <row r="22" spans="1:22" ht="15.75" customHeight="1" x14ac:dyDescent="0.3">
      <c r="A22" s="276"/>
      <c r="B22" s="276"/>
      <c r="C22" s="283"/>
      <c r="D22" s="283"/>
      <c r="E22" s="283"/>
      <c r="F22" s="283"/>
      <c r="G22" s="283"/>
      <c r="H22" s="283"/>
      <c r="I22" s="283"/>
      <c r="J22" s="283"/>
      <c r="K22" s="283"/>
      <c r="L22" s="283"/>
      <c r="M22" s="283"/>
      <c r="N22" s="283"/>
      <c r="O22" s="283"/>
      <c r="P22" s="283"/>
      <c r="Q22" s="283"/>
      <c r="R22" s="283"/>
      <c r="S22" s="283"/>
      <c r="T22" s="283"/>
      <c r="U22" s="283"/>
      <c r="V22" s="283"/>
    </row>
    <row r="23" spans="1:22" s="158" customFormat="1" x14ac:dyDescent="0.3">
      <c r="A23" s="274" t="s">
        <v>303</v>
      </c>
      <c r="B23" s="275"/>
      <c r="C23" s="275"/>
      <c r="D23" s="275"/>
      <c r="E23" s="275"/>
      <c r="F23" s="275"/>
      <c r="G23" s="275"/>
      <c r="H23" s="275"/>
      <c r="I23" s="275"/>
      <c r="J23" s="275"/>
      <c r="K23" s="275"/>
      <c r="L23" s="275"/>
      <c r="M23" s="275"/>
      <c r="N23" s="275"/>
      <c r="O23" s="275"/>
      <c r="P23" s="275"/>
      <c r="Q23" s="275"/>
      <c r="R23" s="275"/>
      <c r="S23" s="275"/>
      <c r="T23" s="275"/>
      <c r="U23" s="275"/>
      <c r="V23" s="275"/>
    </row>
  </sheetData>
  <mergeCells count="17">
    <mergeCell ref="U6:V6"/>
    <mergeCell ref="B1:V1"/>
    <mergeCell ref="B2:V2"/>
    <mergeCell ref="B3:V3"/>
    <mergeCell ref="B4:V4"/>
    <mergeCell ref="A5:A7"/>
    <mergeCell ref="B5:B7"/>
    <mergeCell ref="C5:V5"/>
    <mergeCell ref="C6:D6"/>
    <mergeCell ref="E6:F6"/>
    <mergeCell ref="G6:H6"/>
    <mergeCell ref="I6:J6"/>
    <mergeCell ref="K6:L6"/>
    <mergeCell ref="M6:N6"/>
    <mergeCell ref="O6:P6"/>
    <mergeCell ref="Q6:R6"/>
    <mergeCell ref="S6:T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theme="4" tint="-0.499984740745262"/>
  </sheetPr>
  <dimension ref="A1:B9"/>
  <sheetViews>
    <sheetView zoomScaleNormal="100" workbookViewId="0">
      <selection activeCell="B10" sqref="B10"/>
    </sheetView>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44" t="s">
        <v>0</v>
      </c>
      <c r="B1" s="147" t="s">
        <v>137</v>
      </c>
    </row>
    <row r="2" spans="1:2" ht="42" customHeight="1" x14ac:dyDescent="0.3">
      <c r="A2" s="2" t="s">
        <v>1</v>
      </c>
      <c r="B2" s="13" t="s">
        <v>138</v>
      </c>
    </row>
    <row r="3" spans="1:2" ht="18" x14ac:dyDescent="0.3">
      <c r="A3" s="2" t="s">
        <v>2</v>
      </c>
      <c r="B3" s="4" t="s">
        <v>116</v>
      </c>
    </row>
    <row r="4" spans="1:2" ht="42" customHeight="1" x14ac:dyDescent="0.3">
      <c r="A4" s="2" t="s">
        <v>3</v>
      </c>
      <c r="B4" s="5" t="s">
        <v>139</v>
      </c>
    </row>
    <row r="5" spans="1:2" ht="18" x14ac:dyDescent="0.3">
      <c r="A5" s="2" t="s">
        <v>27</v>
      </c>
      <c r="B5" s="4" t="s">
        <v>278</v>
      </c>
    </row>
    <row r="6" spans="1:2" ht="18" x14ac:dyDescent="0.3">
      <c r="A6" s="2" t="s">
        <v>107</v>
      </c>
      <c r="B6" s="5" t="s">
        <v>136</v>
      </c>
    </row>
    <row r="7" spans="1:2" ht="36" x14ac:dyDescent="0.3">
      <c r="A7" s="2" t="s">
        <v>4</v>
      </c>
      <c r="B7" s="6" t="s">
        <v>13</v>
      </c>
    </row>
    <row r="8" spans="1:2" ht="18" x14ac:dyDescent="0.3">
      <c r="A8" s="2" t="s">
        <v>5</v>
      </c>
      <c r="B8" s="4" t="s">
        <v>115</v>
      </c>
    </row>
    <row r="9" spans="1:2" ht="18" x14ac:dyDescent="0.3">
      <c r="A9" s="2" t="s">
        <v>6</v>
      </c>
      <c r="B9" s="7" t="s">
        <v>8</v>
      </c>
    </row>
  </sheetData>
  <hyperlinks>
    <hyperlink ref="B9" r:id="rId1"/>
  </hyperlinks>
  <printOptions horizontalCentered="1"/>
  <pageMargins left="0" right="0" top="0.39370078740157483" bottom="0" header="0" footer="0"/>
  <pageSetup paperSize="9" scale="72" fitToHeight="2" orientation="landscape" r:id="rId2"/>
  <rowBreaks count="1" manualBreakCount="1">
    <brk id="9" max="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54" t="s">
        <v>45</v>
      </c>
      <c r="B1" s="356" t="s">
        <v>82</v>
      </c>
      <c r="C1" s="356"/>
      <c r="D1" s="356"/>
      <c r="E1" s="356"/>
      <c r="F1" s="356"/>
      <c r="G1" s="356"/>
      <c r="H1" s="356"/>
      <c r="I1" s="356"/>
      <c r="J1" s="356"/>
      <c r="K1" s="356"/>
      <c r="L1" s="356"/>
      <c r="M1" s="356"/>
      <c r="N1" s="356"/>
      <c r="O1" s="356"/>
      <c r="P1" s="356"/>
      <c r="Q1" s="356"/>
      <c r="R1" s="356"/>
      <c r="S1" s="356"/>
      <c r="T1" s="356"/>
      <c r="U1" s="356"/>
      <c r="V1" s="357"/>
    </row>
    <row r="2" spans="1:22" ht="15.6" x14ac:dyDescent="0.3">
      <c r="A2" s="55" t="s">
        <v>42</v>
      </c>
      <c r="B2" s="348" t="s">
        <v>286</v>
      </c>
      <c r="C2" s="348"/>
      <c r="D2" s="348"/>
      <c r="E2" s="348"/>
      <c r="F2" s="348"/>
      <c r="G2" s="348"/>
      <c r="H2" s="348"/>
      <c r="I2" s="348"/>
      <c r="J2" s="348"/>
      <c r="K2" s="348"/>
      <c r="L2" s="348"/>
      <c r="M2" s="348"/>
      <c r="N2" s="348"/>
      <c r="O2" s="348"/>
      <c r="P2" s="348"/>
      <c r="Q2" s="348"/>
      <c r="R2" s="348"/>
      <c r="S2" s="348"/>
      <c r="T2" s="348"/>
      <c r="U2" s="348"/>
      <c r="V2" s="349"/>
    </row>
    <row r="3" spans="1:22" ht="15.6" x14ac:dyDescent="0.3">
      <c r="A3" s="62" t="s">
        <v>43</v>
      </c>
      <c r="B3" s="368" t="s">
        <v>294</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220" t="s">
        <v>164</v>
      </c>
      <c r="T7" s="253" t="s">
        <v>165</v>
      </c>
      <c r="U7" s="220" t="s">
        <v>164</v>
      </c>
      <c r="V7" s="253" t="s">
        <v>165</v>
      </c>
    </row>
    <row r="8" spans="1:22" ht="20.25" customHeight="1" x14ac:dyDescent="0.3">
      <c r="A8" s="260" t="s">
        <v>49</v>
      </c>
      <c r="B8" s="254" t="s">
        <v>50</v>
      </c>
      <c r="C8" s="304">
        <v>38.442786437172195</v>
      </c>
      <c r="D8" s="305">
        <v>61.557213562827805</v>
      </c>
      <c r="E8" s="304">
        <v>40.534237863048553</v>
      </c>
      <c r="F8" s="305">
        <v>59.465762136951447</v>
      </c>
      <c r="G8" s="304">
        <v>39.415424685284329</v>
      </c>
      <c r="H8" s="305">
        <v>60.584575314715671</v>
      </c>
      <c r="I8" s="304">
        <v>48.822200709906419</v>
      </c>
      <c r="J8" s="305">
        <v>51.177799290093581</v>
      </c>
      <c r="K8" s="304">
        <v>39.751013317892294</v>
      </c>
      <c r="L8" s="305">
        <v>60.248986682107699</v>
      </c>
      <c r="M8" s="304">
        <v>43.618081347948184</v>
      </c>
      <c r="N8" s="305">
        <v>56.381918652051823</v>
      </c>
      <c r="O8" s="304">
        <v>40.215895861995975</v>
      </c>
      <c r="P8" s="305">
        <v>59.784104138004025</v>
      </c>
      <c r="Q8" s="304">
        <v>57.017740848865927</v>
      </c>
      <c r="R8" s="305">
        <v>42.982259151134066</v>
      </c>
      <c r="S8" s="304">
        <v>42.368540003013408</v>
      </c>
      <c r="T8" s="305">
        <v>57.631459996986592</v>
      </c>
      <c r="U8" s="304">
        <v>39.853117505995208</v>
      </c>
      <c r="V8" s="305">
        <v>60.146882494004792</v>
      </c>
    </row>
    <row r="9" spans="1:22" ht="20.25" customHeight="1" x14ac:dyDescent="0.3">
      <c r="A9" s="378" t="s">
        <v>51</v>
      </c>
      <c r="B9" s="257" t="s">
        <v>52</v>
      </c>
      <c r="C9" s="306">
        <v>75.214263283617896</v>
      </c>
      <c r="D9" s="307">
        <v>24.7857367163821</v>
      </c>
      <c r="E9" s="306">
        <v>98.298767084010322</v>
      </c>
      <c r="F9" s="307">
        <v>1.701232915989678</v>
      </c>
      <c r="G9" s="306">
        <v>84.817632924650368</v>
      </c>
      <c r="H9" s="307">
        <v>15.18236707534964</v>
      </c>
      <c r="I9" s="306">
        <v>98.292381393911299</v>
      </c>
      <c r="J9" s="307">
        <v>1.7076186060887035</v>
      </c>
      <c r="K9" s="306">
        <v>83.450789013211761</v>
      </c>
      <c r="L9" s="307">
        <v>16.549210986788243</v>
      </c>
      <c r="M9" s="306">
        <v>85.56612797663999</v>
      </c>
      <c r="N9" s="307">
        <v>14.433872023360017</v>
      </c>
      <c r="O9" s="306">
        <v>84.656163726315299</v>
      </c>
      <c r="P9" s="307">
        <v>15.343836273684708</v>
      </c>
      <c r="Q9" s="306">
        <v>91.48358786339098</v>
      </c>
      <c r="R9" s="307">
        <v>8.5164121366090253</v>
      </c>
      <c r="S9" s="306">
        <v>92.89226087586556</v>
      </c>
      <c r="T9" s="307">
        <v>7.1077391241344339</v>
      </c>
      <c r="U9" s="306">
        <v>95.354296320559015</v>
      </c>
      <c r="V9" s="307">
        <v>4.6457036794409872</v>
      </c>
    </row>
    <row r="10" spans="1:22" ht="20.25" customHeight="1" x14ac:dyDescent="0.3">
      <c r="A10" s="380"/>
      <c r="B10" s="106" t="s">
        <v>313</v>
      </c>
      <c r="C10" s="308">
        <v>38.812319964546866</v>
      </c>
      <c r="D10" s="309">
        <v>61.187680035453141</v>
      </c>
      <c r="E10" s="308">
        <v>44.511641971575443</v>
      </c>
      <c r="F10" s="309">
        <v>55.488358028424557</v>
      </c>
      <c r="G10" s="308">
        <v>41.82247403210576</v>
      </c>
      <c r="H10" s="309">
        <v>58.17752596789424</v>
      </c>
      <c r="I10" s="308">
        <v>42.650153796341264</v>
      </c>
      <c r="J10" s="309">
        <v>57.349846203658736</v>
      </c>
      <c r="K10" s="308">
        <v>41.708596510009635</v>
      </c>
      <c r="L10" s="309">
        <v>58.291403489990365</v>
      </c>
      <c r="M10" s="308">
        <v>61.131996658312445</v>
      </c>
      <c r="N10" s="309">
        <v>38.868003341687555</v>
      </c>
      <c r="O10" s="308">
        <v>37.663698271346249</v>
      </c>
      <c r="P10" s="309">
        <v>62.336301728653744</v>
      </c>
      <c r="Q10" s="308">
        <v>45.069380203515266</v>
      </c>
      <c r="R10" s="309">
        <v>54.930619796484734</v>
      </c>
      <c r="S10" s="308">
        <v>45.546232731587423</v>
      </c>
      <c r="T10" s="309">
        <v>54.453767268412577</v>
      </c>
      <c r="U10" s="308">
        <v>42.227466989857753</v>
      </c>
      <c r="V10" s="309">
        <v>57.772533010142247</v>
      </c>
    </row>
    <row r="11" spans="1:22" ht="20.25" customHeight="1" x14ac:dyDescent="0.3">
      <c r="A11" s="378" t="s">
        <v>53</v>
      </c>
      <c r="B11" s="257" t="s">
        <v>54</v>
      </c>
      <c r="C11" s="306" t="s">
        <v>76</v>
      </c>
      <c r="D11" s="307" t="s">
        <v>76</v>
      </c>
      <c r="E11" s="306" t="s">
        <v>76</v>
      </c>
      <c r="F11" s="307" t="s">
        <v>76</v>
      </c>
      <c r="G11" s="306" t="s">
        <v>76</v>
      </c>
      <c r="H11" s="307" t="s">
        <v>76</v>
      </c>
      <c r="I11" s="306" t="s">
        <v>76</v>
      </c>
      <c r="J11" s="307" t="s">
        <v>76</v>
      </c>
      <c r="K11" s="306" t="s">
        <v>76</v>
      </c>
      <c r="L11" s="307" t="s">
        <v>76</v>
      </c>
      <c r="M11" s="306" t="s">
        <v>76</v>
      </c>
      <c r="N11" s="307" t="s">
        <v>76</v>
      </c>
      <c r="O11" s="306" t="s">
        <v>76</v>
      </c>
      <c r="P11" s="307" t="s">
        <v>76</v>
      </c>
      <c r="Q11" s="306" t="s">
        <v>76</v>
      </c>
      <c r="R11" s="307" t="s">
        <v>76</v>
      </c>
      <c r="S11" s="306" t="s">
        <v>76</v>
      </c>
      <c r="T11" s="307" t="s">
        <v>76</v>
      </c>
      <c r="U11" s="306" t="s">
        <v>76</v>
      </c>
      <c r="V11" s="307" t="s">
        <v>76</v>
      </c>
    </row>
    <row r="12" spans="1:22" ht="20.25" customHeight="1" x14ac:dyDescent="0.3">
      <c r="A12" s="380"/>
      <c r="B12" s="261" t="s">
        <v>55</v>
      </c>
      <c r="C12" s="310">
        <v>45.063469675599436</v>
      </c>
      <c r="D12" s="311">
        <v>54.936530324400564</v>
      </c>
      <c r="E12" s="310">
        <v>48.551564310544606</v>
      </c>
      <c r="F12" s="311">
        <v>51.448435689455387</v>
      </c>
      <c r="G12" s="310">
        <v>49.315068493150683</v>
      </c>
      <c r="H12" s="311">
        <v>50.684931506849317</v>
      </c>
      <c r="I12" s="310">
        <v>58.403597526700388</v>
      </c>
      <c r="J12" s="311">
        <v>41.596402473299605</v>
      </c>
      <c r="K12" s="310">
        <v>33.610271903323266</v>
      </c>
      <c r="L12" s="311">
        <v>66.389728096676734</v>
      </c>
      <c r="M12" s="310">
        <v>51.862980769230774</v>
      </c>
      <c r="N12" s="311">
        <v>48.137019230769226</v>
      </c>
      <c r="O12" s="310">
        <v>50.323101777059776</v>
      </c>
      <c r="P12" s="311">
        <v>49.676898222940224</v>
      </c>
      <c r="Q12" s="310">
        <v>42.426645519429023</v>
      </c>
      <c r="R12" s="311">
        <v>57.57335448057097</v>
      </c>
      <c r="S12" s="310">
        <v>45.026575550493547</v>
      </c>
      <c r="T12" s="311">
        <v>54.97342444950646</v>
      </c>
      <c r="U12" s="310">
        <v>48.593073593073591</v>
      </c>
      <c r="V12" s="311">
        <v>51.406926406926409</v>
      </c>
    </row>
    <row r="13" spans="1:22" ht="20.25" customHeight="1" x14ac:dyDescent="0.3">
      <c r="A13" s="381" t="s">
        <v>56</v>
      </c>
      <c r="B13" s="107" t="s">
        <v>274</v>
      </c>
      <c r="C13" s="306" t="s">
        <v>76</v>
      </c>
      <c r="D13" s="307" t="s">
        <v>76</v>
      </c>
      <c r="E13" s="306" t="s">
        <v>76</v>
      </c>
      <c r="F13" s="307" t="s">
        <v>76</v>
      </c>
      <c r="G13" s="306" t="s">
        <v>76</v>
      </c>
      <c r="H13" s="307" t="s">
        <v>76</v>
      </c>
      <c r="I13" s="306" t="s">
        <v>76</v>
      </c>
      <c r="J13" s="307" t="s">
        <v>76</v>
      </c>
      <c r="K13" s="306">
        <v>100</v>
      </c>
      <c r="L13" s="307">
        <v>0</v>
      </c>
      <c r="M13" s="306">
        <v>100</v>
      </c>
      <c r="N13" s="307">
        <v>0</v>
      </c>
      <c r="O13" s="306">
        <v>100</v>
      </c>
      <c r="P13" s="307">
        <v>0</v>
      </c>
      <c r="Q13" s="306">
        <v>100</v>
      </c>
      <c r="R13" s="307">
        <v>0</v>
      </c>
      <c r="S13" s="306">
        <v>100</v>
      </c>
      <c r="T13" s="307">
        <v>0</v>
      </c>
      <c r="U13" s="306">
        <v>0</v>
      </c>
      <c r="V13" s="307">
        <v>0</v>
      </c>
    </row>
    <row r="14" spans="1:22" ht="20.25" customHeight="1" x14ac:dyDescent="0.3">
      <c r="A14" s="382"/>
      <c r="B14" s="254" t="s">
        <v>55</v>
      </c>
      <c r="C14" s="308">
        <v>42.399288822345952</v>
      </c>
      <c r="D14" s="309">
        <v>57.600711177654048</v>
      </c>
      <c r="E14" s="308">
        <v>39.668718410649049</v>
      </c>
      <c r="F14" s="309">
        <v>60.331281589350951</v>
      </c>
      <c r="G14" s="308">
        <v>36.355110972178807</v>
      </c>
      <c r="H14" s="309">
        <v>63.644889027821193</v>
      </c>
      <c r="I14" s="308">
        <v>39.570929488756576</v>
      </c>
      <c r="J14" s="309">
        <v>60.429070511243424</v>
      </c>
      <c r="K14" s="308">
        <v>36.615100050445605</v>
      </c>
      <c r="L14" s="309">
        <v>63.384899949554395</v>
      </c>
      <c r="M14" s="308">
        <v>36.05521370364211</v>
      </c>
      <c r="N14" s="309">
        <v>63.94478629635789</v>
      </c>
      <c r="O14" s="308">
        <v>36.282883498462589</v>
      </c>
      <c r="P14" s="309">
        <v>63.717116501537404</v>
      </c>
      <c r="Q14" s="308">
        <v>35.433745258778906</v>
      </c>
      <c r="R14" s="309">
        <v>64.566254741221101</v>
      </c>
      <c r="S14" s="308">
        <v>31.819116135662899</v>
      </c>
      <c r="T14" s="309">
        <v>68.180883864337105</v>
      </c>
      <c r="U14" s="308">
        <v>29.854368932038831</v>
      </c>
      <c r="V14" s="309">
        <v>70.145631067961162</v>
      </c>
    </row>
    <row r="15" spans="1:22" ht="20.25" customHeight="1" x14ac:dyDescent="0.3">
      <c r="A15" s="378" t="s">
        <v>57</v>
      </c>
      <c r="B15" s="261" t="s">
        <v>58</v>
      </c>
      <c r="C15" s="310" t="s">
        <v>76</v>
      </c>
      <c r="D15" s="311" t="s">
        <v>76</v>
      </c>
      <c r="E15" s="310">
        <v>32.510885341074022</v>
      </c>
      <c r="F15" s="311">
        <v>67.489114658925971</v>
      </c>
      <c r="G15" s="310">
        <v>45.472837022132794</v>
      </c>
      <c r="H15" s="311">
        <v>54.527162977867206</v>
      </c>
      <c r="I15" s="310">
        <v>33.865371269951424</v>
      </c>
      <c r="J15" s="311">
        <v>66.134628730048576</v>
      </c>
      <c r="K15" s="310">
        <v>37.012987012987011</v>
      </c>
      <c r="L15" s="311">
        <v>62.987012987012989</v>
      </c>
      <c r="M15" s="310">
        <v>25.407166123778502</v>
      </c>
      <c r="N15" s="311">
        <v>74.592833876221505</v>
      </c>
      <c r="O15" s="310">
        <v>32.511848341232231</v>
      </c>
      <c r="P15" s="311">
        <v>67.488151658767777</v>
      </c>
      <c r="Q15" s="310">
        <v>25.040650406504067</v>
      </c>
      <c r="R15" s="311">
        <v>74.959349593495944</v>
      </c>
      <c r="S15" s="310">
        <v>25.761421319796955</v>
      </c>
      <c r="T15" s="311">
        <v>74.238578680203048</v>
      </c>
      <c r="U15" s="310">
        <v>30.079155672823219</v>
      </c>
      <c r="V15" s="311">
        <v>69.920844327176781</v>
      </c>
    </row>
    <row r="16" spans="1:22" ht="20.25" customHeight="1" x14ac:dyDescent="0.3">
      <c r="A16" s="379"/>
      <c r="B16" s="261" t="s">
        <v>52</v>
      </c>
      <c r="C16" s="310" t="s">
        <v>76</v>
      </c>
      <c r="D16" s="311" t="s">
        <v>76</v>
      </c>
      <c r="E16" s="310">
        <v>91.743516741969415</v>
      </c>
      <c r="F16" s="311">
        <v>8.2564832580305758</v>
      </c>
      <c r="G16" s="310">
        <v>89.673433362753755</v>
      </c>
      <c r="H16" s="311">
        <v>10.326566637246248</v>
      </c>
      <c r="I16" s="310">
        <v>85.466835656949726</v>
      </c>
      <c r="J16" s="311">
        <v>14.533164343050275</v>
      </c>
      <c r="K16" s="310">
        <v>93.129681096613126</v>
      </c>
      <c r="L16" s="311">
        <v>6.8703189033868766</v>
      </c>
      <c r="M16" s="310">
        <v>83.54234865600074</v>
      </c>
      <c r="N16" s="311">
        <v>16.457651343999263</v>
      </c>
      <c r="O16" s="310">
        <v>85.114911811865312</v>
      </c>
      <c r="P16" s="311">
        <v>14.885088188134688</v>
      </c>
      <c r="Q16" s="310">
        <v>81.111111111111114</v>
      </c>
      <c r="R16" s="311">
        <v>18.888888888888889</v>
      </c>
      <c r="S16" s="310">
        <v>83.654816309573263</v>
      </c>
      <c r="T16" s="311">
        <v>16.345183690426733</v>
      </c>
      <c r="U16" s="310">
        <v>80.599124873779871</v>
      </c>
      <c r="V16" s="311">
        <v>19.400875126220125</v>
      </c>
    </row>
    <row r="17" spans="1:22" ht="20.25" customHeight="1" x14ac:dyDescent="0.3">
      <c r="A17" s="379"/>
      <c r="B17" s="261" t="s">
        <v>59</v>
      </c>
      <c r="C17" s="310">
        <v>62.638348788513312</v>
      </c>
      <c r="D17" s="311">
        <v>37.361651211486688</v>
      </c>
      <c r="E17" s="310">
        <v>15.692307692307692</v>
      </c>
      <c r="F17" s="311">
        <v>84.307692307692307</v>
      </c>
      <c r="G17" s="310">
        <v>36.636636636636638</v>
      </c>
      <c r="H17" s="311">
        <v>63.363363363363369</v>
      </c>
      <c r="I17" s="310">
        <v>0</v>
      </c>
      <c r="J17" s="311">
        <v>100</v>
      </c>
      <c r="K17" s="310">
        <v>61.511423550087876</v>
      </c>
      <c r="L17" s="311">
        <v>38.488576449912124</v>
      </c>
      <c r="M17" s="310">
        <v>52.014652014652022</v>
      </c>
      <c r="N17" s="311">
        <v>47.985347985347985</v>
      </c>
      <c r="O17" s="310">
        <v>7.6923076923076925</v>
      </c>
      <c r="P17" s="311">
        <v>92.307692307692307</v>
      </c>
      <c r="Q17" s="310" t="s">
        <v>76</v>
      </c>
      <c r="R17" s="311" t="s">
        <v>76</v>
      </c>
      <c r="S17" s="310" t="s">
        <v>76</v>
      </c>
      <c r="T17" s="311" t="s">
        <v>76</v>
      </c>
      <c r="U17" s="310" t="s">
        <v>76</v>
      </c>
      <c r="V17" s="311" t="s">
        <v>76</v>
      </c>
    </row>
    <row r="18" spans="1:22" ht="20.25" customHeight="1" x14ac:dyDescent="0.3">
      <c r="A18" s="380"/>
      <c r="B18" s="261" t="s">
        <v>55</v>
      </c>
      <c r="C18" s="310">
        <v>38.668387276785715</v>
      </c>
      <c r="D18" s="311">
        <v>61.331612723214292</v>
      </c>
      <c r="E18" s="310">
        <v>35.312644742936541</v>
      </c>
      <c r="F18" s="311">
        <v>64.687355257063444</v>
      </c>
      <c r="G18" s="310">
        <v>32.56453400090286</v>
      </c>
      <c r="H18" s="311">
        <v>67.435465999097147</v>
      </c>
      <c r="I18" s="310">
        <v>29.471344657882202</v>
      </c>
      <c r="J18" s="311">
        <v>70.528655342117801</v>
      </c>
      <c r="K18" s="310">
        <v>29.163950456323342</v>
      </c>
      <c r="L18" s="311">
        <v>70.836049543676666</v>
      </c>
      <c r="M18" s="310">
        <v>33.856753008544715</v>
      </c>
      <c r="N18" s="311">
        <v>66.143246991455285</v>
      </c>
      <c r="O18" s="310">
        <v>33.319209039548021</v>
      </c>
      <c r="P18" s="311">
        <v>66.680790960451972</v>
      </c>
      <c r="Q18" s="310">
        <v>31.32310586022453</v>
      </c>
      <c r="R18" s="311">
        <v>68.67689413977547</v>
      </c>
      <c r="S18" s="310">
        <v>32.187991380816491</v>
      </c>
      <c r="T18" s="311">
        <v>67.812008619183501</v>
      </c>
      <c r="U18" s="310">
        <v>27.203717335296286</v>
      </c>
      <c r="V18" s="311">
        <v>72.79628266470371</v>
      </c>
    </row>
    <row r="19" spans="1:22" ht="20.25" customHeight="1" x14ac:dyDescent="0.3">
      <c r="A19" s="381" t="s">
        <v>60</v>
      </c>
      <c r="B19" s="316" t="s">
        <v>61</v>
      </c>
      <c r="C19" s="306" t="s">
        <v>76</v>
      </c>
      <c r="D19" s="307" t="s">
        <v>76</v>
      </c>
      <c r="E19" s="306">
        <v>68.433911556315664</v>
      </c>
      <c r="F19" s="307">
        <v>31.566088443684336</v>
      </c>
      <c r="G19" s="306">
        <v>71.66101694915254</v>
      </c>
      <c r="H19" s="307">
        <v>28.338983050847453</v>
      </c>
      <c r="I19" s="306">
        <v>73.080524344569284</v>
      </c>
      <c r="J19" s="307">
        <v>26.919475655430713</v>
      </c>
      <c r="K19" s="306">
        <v>73.080524344569284</v>
      </c>
      <c r="L19" s="307">
        <v>26.919475655430713</v>
      </c>
      <c r="M19" s="306">
        <v>73.080524344569284</v>
      </c>
      <c r="N19" s="307">
        <v>26.919475655430713</v>
      </c>
      <c r="O19" s="306">
        <v>97.6</v>
      </c>
      <c r="P19" s="307">
        <v>2.4</v>
      </c>
      <c r="Q19" s="306">
        <v>84.967320261437905</v>
      </c>
      <c r="R19" s="307">
        <v>15.032679738562091</v>
      </c>
      <c r="S19" s="306" t="s">
        <v>76</v>
      </c>
      <c r="T19" s="307" t="s">
        <v>76</v>
      </c>
      <c r="U19" s="306" t="s">
        <v>76</v>
      </c>
      <c r="V19" s="307" t="s">
        <v>76</v>
      </c>
    </row>
    <row r="20" spans="1:22" ht="20.25" customHeight="1" x14ac:dyDescent="0.3">
      <c r="A20" s="383"/>
      <c r="B20" s="317" t="s">
        <v>274</v>
      </c>
      <c r="C20" s="310" t="s">
        <v>76</v>
      </c>
      <c r="D20" s="311" t="s">
        <v>76</v>
      </c>
      <c r="E20" s="310" t="s">
        <v>76</v>
      </c>
      <c r="F20" s="311" t="s">
        <v>76</v>
      </c>
      <c r="G20" s="310" t="s">
        <v>76</v>
      </c>
      <c r="H20" s="311" t="s">
        <v>76</v>
      </c>
      <c r="I20" s="310" t="s">
        <v>76</v>
      </c>
      <c r="J20" s="311" t="s">
        <v>76</v>
      </c>
      <c r="K20" s="310" t="s">
        <v>76</v>
      </c>
      <c r="L20" s="311" t="s">
        <v>76</v>
      </c>
      <c r="M20" s="310" t="s">
        <v>76</v>
      </c>
      <c r="N20" s="311" t="s">
        <v>76</v>
      </c>
      <c r="O20" s="310" t="s">
        <v>76</v>
      </c>
      <c r="P20" s="311" t="s">
        <v>76</v>
      </c>
      <c r="Q20" s="310" t="s">
        <v>76</v>
      </c>
      <c r="R20" s="311" t="s">
        <v>76</v>
      </c>
      <c r="S20" s="310" t="s">
        <v>76</v>
      </c>
      <c r="T20" s="311" t="s">
        <v>76</v>
      </c>
      <c r="U20" s="310" t="s">
        <v>76</v>
      </c>
      <c r="V20" s="311" t="s">
        <v>76</v>
      </c>
    </row>
    <row r="21" spans="1:22" ht="20.25" customHeight="1" x14ac:dyDescent="0.3">
      <c r="A21" s="383"/>
      <c r="B21" s="318" t="s">
        <v>55</v>
      </c>
      <c r="C21" s="310">
        <v>38.934157534888072</v>
      </c>
      <c r="D21" s="311">
        <v>61.06584246511192</v>
      </c>
      <c r="E21" s="310">
        <v>42.707277518751269</v>
      </c>
      <c r="F21" s="311">
        <v>57.292722481248738</v>
      </c>
      <c r="G21" s="310">
        <v>35.960615026434496</v>
      </c>
      <c r="H21" s="311">
        <v>64.039384973565504</v>
      </c>
      <c r="I21" s="310">
        <v>37.789378120744438</v>
      </c>
      <c r="J21" s="311">
        <v>62.210621879255555</v>
      </c>
      <c r="K21" s="310">
        <v>43.599257884972168</v>
      </c>
      <c r="L21" s="311">
        <v>56.400742115027825</v>
      </c>
      <c r="M21" s="310">
        <v>42.478786320390846</v>
      </c>
      <c r="N21" s="311">
        <v>57.521213679609154</v>
      </c>
      <c r="O21" s="310">
        <v>42.413350449293965</v>
      </c>
      <c r="P21" s="311">
        <v>57.586649550706035</v>
      </c>
      <c r="Q21" s="310">
        <v>42.395437262357419</v>
      </c>
      <c r="R21" s="311">
        <v>57.604562737642581</v>
      </c>
      <c r="S21" s="310" t="s">
        <v>76</v>
      </c>
      <c r="T21" s="311" t="s">
        <v>76</v>
      </c>
      <c r="U21" s="310" t="s">
        <v>76</v>
      </c>
      <c r="V21" s="311" t="s">
        <v>76</v>
      </c>
    </row>
    <row r="22" spans="1:22" ht="20.25" customHeight="1" x14ac:dyDescent="0.3">
      <c r="A22" s="382"/>
      <c r="B22" s="319" t="s">
        <v>62</v>
      </c>
      <c r="C22" s="308">
        <v>0</v>
      </c>
      <c r="D22" s="309">
        <v>0</v>
      </c>
      <c r="E22" s="308">
        <v>0</v>
      </c>
      <c r="F22" s="309">
        <v>100</v>
      </c>
      <c r="G22" s="308">
        <v>32.450331125827816</v>
      </c>
      <c r="H22" s="309">
        <v>67.549668874172184</v>
      </c>
      <c r="I22" s="308">
        <v>8.7272727272727284</v>
      </c>
      <c r="J22" s="309">
        <v>91.272727272727266</v>
      </c>
      <c r="K22" s="308">
        <v>34.203296703296701</v>
      </c>
      <c r="L22" s="309">
        <v>65.796703296703299</v>
      </c>
      <c r="M22" s="308">
        <v>25.609756097560975</v>
      </c>
      <c r="N22" s="309">
        <v>74.390243902439025</v>
      </c>
      <c r="O22" s="308">
        <v>13</v>
      </c>
      <c r="P22" s="309">
        <v>87</v>
      </c>
      <c r="Q22" s="308">
        <v>6.593406593406594</v>
      </c>
      <c r="R22" s="309">
        <v>93.406593406593402</v>
      </c>
      <c r="S22" s="308">
        <v>9.3023255813953494</v>
      </c>
      <c r="T22" s="309">
        <v>90.697674418604649</v>
      </c>
      <c r="U22" s="308">
        <v>17.977528089887642</v>
      </c>
      <c r="V22" s="309">
        <v>82.022471910112358</v>
      </c>
    </row>
    <row r="23" spans="1:22" ht="20.25" customHeight="1" x14ac:dyDescent="0.3">
      <c r="A23" s="378" t="s">
        <v>63</v>
      </c>
      <c r="B23" s="261" t="s">
        <v>77</v>
      </c>
      <c r="C23" s="310">
        <v>23.287671232876711</v>
      </c>
      <c r="D23" s="311">
        <v>76.712328767123282</v>
      </c>
      <c r="E23" s="310">
        <v>86.160108548168239</v>
      </c>
      <c r="F23" s="311">
        <v>13.83989145183175</v>
      </c>
      <c r="G23" s="310">
        <v>71.59329140461216</v>
      </c>
      <c r="H23" s="311">
        <v>28.40670859538784</v>
      </c>
      <c r="I23" s="310">
        <v>52.965069049553207</v>
      </c>
      <c r="J23" s="311">
        <v>47.034930950446793</v>
      </c>
      <c r="K23" s="310">
        <v>35.907335907335906</v>
      </c>
      <c r="L23" s="311">
        <v>64.092664092664094</v>
      </c>
      <c r="M23" s="310">
        <v>26.501766784452297</v>
      </c>
      <c r="N23" s="311">
        <v>73.4982332155477</v>
      </c>
      <c r="O23" s="310">
        <v>35.9375</v>
      </c>
      <c r="P23" s="311">
        <v>64.0625</v>
      </c>
      <c r="Q23" s="310">
        <v>33.846153846153847</v>
      </c>
      <c r="R23" s="311">
        <v>66.153846153846146</v>
      </c>
      <c r="S23" s="310">
        <v>39.77900552486188</v>
      </c>
      <c r="T23" s="311">
        <v>60.22099447513812</v>
      </c>
      <c r="U23" s="310">
        <v>42.811501597444092</v>
      </c>
      <c r="V23" s="311">
        <v>57.188498402555908</v>
      </c>
    </row>
    <row r="24" spans="1:22" ht="20.25" customHeight="1" x14ac:dyDescent="0.3">
      <c r="A24" s="379"/>
      <c r="B24" s="261" t="s">
        <v>55</v>
      </c>
      <c r="C24" s="310">
        <v>30.82706766917293</v>
      </c>
      <c r="D24" s="311">
        <v>69.172932330827066</v>
      </c>
      <c r="E24" s="310">
        <v>33.355952650229966</v>
      </c>
      <c r="F24" s="311">
        <v>66.644047349770048</v>
      </c>
      <c r="G24" s="310">
        <v>38.65959863687997</v>
      </c>
      <c r="H24" s="311">
        <v>61.340401363120037</v>
      </c>
      <c r="I24" s="310">
        <v>37.178995783825222</v>
      </c>
      <c r="J24" s="311">
        <v>62.821004216174778</v>
      </c>
      <c r="K24" s="310">
        <v>42.746173177975784</v>
      </c>
      <c r="L24" s="311">
        <v>57.253826822024223</v>
      </c>
      <c r="M24" s="310">
        <v>46.258124419684307</v>
      </c>
      <c r="N24" s="311">
        <v>53.741875580315693</v>
      </c>
      <c r="O24" s="310">
        <v>43.263131184978434</v>
      </c>
      <c r="P24" s="311">
        <v>56.736868815021566</v>
      </c>
      <c r="Q24" s="310">
        <v>35.883473999455482</v>
      </c>
      <c r="R24" s="311">
        <v>64.116526000544511</v>
      </c>
      <c r="S24" s="310">
        <v>34.217713616855249</v>
      </c>
      <c r="T24" s="311">
        <v>65.782286383144751</v>
      </c>
      <c r="U24" s="310">
        <v>32.419089413055403</v>
      </c>
      <c r="V24" s="311">
        <v>67.580910586944597</v>
      </c>
    </row>
    <row r="25" spans="1:22" ht="20.25" customHeight="1" x14ac:dyDescent="0.3">
      <c r="A25" s="380"/>
      <c r="B25" s="254" t="s">
        <v>62</v>
      </c>
      <c r="C25" s="308">
        <v>0</v>
      </c>
      <c r="D25" s="309">
        <v>0</v>
      </c>
      <c r="E25" s="308">
        <v>22.730683383197984</v>
      </c>
      <c r="F25" s="309">
        <v>77.269316616802001</v>
      </c>
      <c r="G25" s="308">
        <v>23.096931757827218</v>
      </c>
      <c r="H25" s="309">
        <v>76.903068242172779</v>
      </c>
      <c r="I25" s="308">
        <v>23.322042618874072</v>
      </c>
      <c r="J25" s="309">
        <v>76.677957381125921</v>
      </c>
      <c r="K25" s="308">
        <v>18.501441368835437</v>
      </c>
      <c r="L25" s="309">
        <v>81.49855863116457</v>
      </c>
      <c r="M25" s="308">
        <v>23.468727477418234</v>
      </c>
      <c r="N25" s="309">
        <v>76.531272522581759</v>
      </c>
      <c r="O25" s="308">
        <v>25.410778204658275</v>
      </c>
      <c r="P25" s="309">
        <v>74.589221795341714</v>
      </c>
      <c r="Q25" s="308">
        <v>25.199353421803831</v>
      </c>
      <c r="R25" s="309">
        <v>74.800646578196165</v>
      </c>
      <c r="S25" s="308">
        <v>25.199353421803831</v>
      </c>
      <c r="T25" s="309">
        <v>74.800646578196165</v>
      </c>
      <c r="U25" s="308">
        <v>24.914936682788095</v>
      </c>
      <c r="V25" s="309">
        <v>75.085063317211905</v>
      </c>
    </row>
    <row r="26" spans="1:22" ht="20.25" customHeight="1" x14ac:dyDescent="0.3">
      <c r="A26" s="378" t="s">
        <v>65</v>
      </c>
      <c r="B26" s="257" t="s">
        <v>66</v>
      </c>
      <c r="C26" s="306">
        <v>51.254705144291094</v>
      </c>
      <c r="D26" s="307">
        <v>48.745294855708906</v>
      </c>
      <c r="E26" s="306">
        <v>46.853823814133591</v>
      </c>
      <c r="F26" s="307">
        <v>53.146176185866409</v>
      </c>
      <c r="G26" s="306">
        <v>37.642045454545453</v>
      </c>
      <c r="H26" s="307">
        <v>62.35795454545454</v>
      </c>
      <c r="I26" s="306">
        <v>30.589254766031193</v>
      </c>
      <c r="J26" s="307">
        <v>69.410745233968811</v>
      </c>
      <c r="K26" s="306">
        <v>38.750302736740132</v>
      </c>
      <c r="L26" s="307">
        <v>61.249697263259876</v>
      </c>
      <c r="M26" s="306">
        <v>35.342920353982301</v>
      </c>
      <c r="N26" s="307">
        <v>64.657079646017706</v>
      </c>
      <c r="O26" s="306">
        <v>40.936374549819924</v>
      </c>
      <c r="P26" s="307">
        <v>59.063625450180069</v>
      </c>
      <c r="Q26" s="306">
        <v>41.090909090909086</v>
      </c>
      <c r="R26" s="307">
        <v>58.909090909090914</v>
      </c>
      <c r="S26" s="306">
        <v>54.185893210283453</v>
      </c>
      <c r="T26" s="307">
        <v>45.814106789716547</v>
      </c>
      <c r="U26" s="306">
        <v>35.802469135802468</v>
      </c>
      <c r="V26" s="307">
        <v>64.197530864197532</v>
      </c>
    </row>
    <row r="27" spans="1:22" ht="20.25" customHeight="1" x14ac:dyDescent="0.3">
      <c r="A27" s="379"/>
      <c r="B27" s="261" t="s">
        <v>52</v>
      </c>
      <c r="C27" s="310">
        <v>86.88457008244994</v>
      </c>
      <c r="D27" s="311">
        <v>13.11542991755006</v>
      </c>
      <c r="E27" s="310">
        <v>90.575374843046021</v>
      </c>
      <c r="F27" s="311">
        <v>9.4246251569539847</v>
      </c>
      <c r="G27" s="310">
        <v>87.238866525592272</v>
      </c>
      <c r="H27" s="311">
        <v>12.761133474407726</v>
      </c>
      <c r="I27" s="310">
        <v>86.687550874423422</v>
      </c>
      <c r="J27" s="311">
        <v>13.312449125576578</v>
      </c>
      <c r="K27" s="310">
        <v>86.360776088096486</v>
      </c>
      <c r="L27" s="311">
        <v>13.639223911903514</v>
      </c>
      <c r="M27" s="310">
        <v>86.319066406965334</v>
      </c>
      <c r="N27" s="311">
        <v>13.680933593034677</v>
      </c>
      <c r="O27" s="310">
        <v>88.158100026003297</v>
      </c>
      <c r="P27" s="311">
        <v>11.841899973996705</v>
      </c>
      <c r="Q27" s="310">
        <v>88.73629059622607</v>
      </c>
      <c r="R27" s="311">
        <v>11.263709403773932</v>
      </c>
      <c r="S27" s="310">
        <v>88.138834607119747</v>
      </c>
      <c r="T27" s="311">
        <v>11.86116539288024</v>
      </c>
      <c r="U27" s="310">
        <v>85.505519557246743</v>
      </c>
      <c r="V27" s="311">
        <v>14.494480442753254</v>
      </c>
    </row>
    <row r="28" spans="1:22" ht="20.25" customHeight="1" x14ac:dyDescent="0.3">
      <c r="A28" s="379"/>
      <c r="B28" s="106" t="s">
        <v>313</v>
      </c>
      <c r="C28" s="310">
        <v>36.105534843705186</v>
      </c>
      <c r="D28" s="311">
        <v>63.894465156294814</v>
      </c>
      <c r="E28" s="310">
        <v>25.104135224871715</v>
      </c>
      <c r="F28" s="311">
        <v>74.895864775128288</v>
      </c>
      <c r="G28" s="310">
        <v>29.02131396184242</v>
      </c>
      <c r="H28" s="311">
        <v>70.978686038157576</v>
      </c>
      <c r="I28" s="310">
        <v>35.318813959590663</v>
      </c>
      <c r="J28" s="311">
        <v>64.681186040409344</v>
      </c>
      <c r="K28" s="310">
        <v>34.515366430260045</v>
      </c>
      <c r="L28" s="311">
        <v>65.484633569739941</v>
      </c>
      <c r="M28" s="310">
        <v>32.999544833864356</v>
      </c>
      <c r="N28" s="311">
        <v>67.000455166135637</v>
      </c>
      <c r="O28" s="310">
        <v>36.79878434848677</v>
      </c>
      <c r="P28" s="311">
        <v>63.20121565151323</v>
      </c>
      <c r="Q28" s="310">
        <v>30.990026757479932</v>
      </c>
      <c r="R28" s="311">
        <v>69.009973242520076</v>
      </c>
      <c r="S28" s="310">
        <v>38.103389250256761</v>
      </c>
      <c r="T28" s="311">
        <v>61.896610749743239</v>
      </c>
      <c r="U28" s="310">
        <v>42.13784564589352</v>
      </c>
      <c r="V28" s="311">
        <v>57.86215435410648</v>
      </c>
    </row>
    <row r="29" spans="1:22" ht="20.25" customHeight="1" x14ac:dyDescent="0.3">
      <c r="A29" s="380"/>
      <c r="B29" s="261" t="s">
        <v>67</v>
      </c>
      <c r="C29" s="310">
        <v>86.944798509657801</v>
      </c>
      <c r="D29" s="311">
        <v>13.055201490342192</v>
      </c>
      <c r="E29" s="310" t="s">
        <v>76</v>
      </c>
      <c r="F29" s="311" t="s">
        <v>76</v>
      </c>
      <c r="G29" s="310" t="s">
        <v>76</v>
      </c>
      <c r="H29" s="311" t="s">
        <v>76</v>
      </c>
      <c r="I29" s="310" t="s">
        <v>76</v>
      </c>
      <c r="J29" s="311" t="s">
        <v>76</v>
      </c>
      <c r="K29" s="310" t="s">
        <v>76</v>
      </c>
      <c r="L29" s="311" t="s">
        <v>76</v>
      </c>
      <c r="M29" s="310" t="s">
        <v>76</v>
      </c>
      <c r="N29" s="311" t="s">
        <v>76</v>
      </c>
      <c r="O29" s="310" t="s">
        <v>76</v>
      </c>
      <c r="P29" s="311" t="s">
        <v>76</v>
      </c>
      <c r="Q29" s="310" t="s">
        <v>76</v>
      </c>
      <c r="R29" s="311" t="s">
        <v>76</v>
      </c>
      <c r="S29" s="310" t="s">
        <v>76</v>
      </c>
      <c r="T29" s="311" t="s">
        <v>76</v>
      </c>
      <c r="U29" s="310" t="s">
        <v>76</v>
      </c>
      <c r="V29" s="311" t="s">
        <v>76</v>
      </c>
    </row>
    <row r="30" spans="1:22" ht="20.25" customHeight="1" x14ac:dyDescent="0.3">
      <c r="A30" s="381" t="s">
        <v>68</v>
      </c>
      <c r="B30" s="107" t="s">
        <v>274</v>
      </c>
      <c r="C30" s="306" t="s">
        <v>76</v>
      </c>
      <c r="D30" s="307" t="s">
        <v>76</v>
      </c>
      <c r="E30" s="306" t="s">
        <v>76</v>
      </c>
      <c r="F30" s="307" t="s">
        <v>76</v>
      </c>
      <c r="G30" s="306" t="s">
        <v>76</v>
      </c>
      <c r="H30" s="307" t="s">
        <v>76</v>
      </c>
      <c r="I30" s="306" t="s">
        <v>76</v>
      </c>
      <c r="J30" s="307" t="s">
        <v>76</v>
      </c>
      <c r="K30" s="306" t="s">
        <v>76</v>
      </c>
      <c r="L30" s="307" t="s">
        <v>76</v>
      </c>
      <c r="M30" s="306" t="s">
        <v>76</v>
      </c>
      <c r="N30" s="307" t="s">
        <v>76</v>
      </c>
      <c r="O30" s="306">
        <v>100</v>
      </c>
      <c r="P30" s="307">
        <v>0</v>
      </c>
      <c r="Q30" s="306">
        <v>100</v>
      </c>
      <c r="R30" s="307">
        <v>0</v>
      </c>
      <c r="S30" s="306">
        <v>100</v>
      </c>
      <c r="T30" s="307">
        <v>0</v>
      </c>
      <c r="U30" s="306">
        <v>0</v>
      </c>
      <c r="V30" s="307">
        <v>0</v>
      </c>
    </row>
    <row r="31" spans="1:22" ht="20.25" customHeight="1" x14ac:dyDescent="0.3">
      <c r="A31" s="382"/>
      <c r="B31" s="254" t="s">
        <v>55</v>
      </c>
      <c r="C31" s="308">
        <v>48.227383863080689</v>
      </c>
      <c r="D31" s="309">
        <v>51.772616136919311</v>
      </c>
      <c r="E31" s="308">
        <v>47.094801223241589</v>
      </c>
      <c r="F31" s="309">
        <v>52.905198776758411</v>
      </c>
      <c r="G31" s="308">
        <v>42.030075187969921</v>
      </c>
      <c r="H31" s="309">
        <v>57.969924812030072</v>
      </c>
      <c r="I31" s="308">
        <v>56.235294117647058</v>
      </c>
      <c r="J31" s="309">
        <v>43.764705882352942</v>
      </c>
      <c r="K31" s="308">
        <v>50.97402597402597</v>
      </c>
      <c r="L31" s="309">
        <v>49.02597402597403</v>
      </c>
      <c r="M31" s="308">
        <v>47.30813287514318</v>
      </c>
      <c r="N31" s="309">
        <v>52.69186712485682</v>
      </c>
      <c r="O31" s="308">
        <v>39.573459715639807</v>
      </c>
      <c r="P31" s="309">
        <v>60.426540284360186</v>
      </c>
      <c r="Q31" s="308">
        <v>51.970443349753694</v>
      </c>
      <c r="R31" s="309">
        <v>48.029556650246306</v>
      </c>
      <c r="S31" s="308">
        <v>42.227378190255223</v>
      </c>
      <c r="T31" s="309">
        <v>57.772621809744784</v>
      </c>
      <c r="U31" s="308">
        <v>30.847457627118647</v>
      </c>
      <c r="V31" s="309">
        <v>69.152542372881356</v>
      </c>
    </row>
    <row r="32" spans="1:22" ht="20.25" customHeight="1" x14ac:dyDescent="0.3">
      <c r="A32" s="378" t="s">
        <v>69</v>
      </c>
      <c r="B32" s="261" t="s">
        <v>70</v>
      </c>
      <c r="C32" s="310" t="s">
        <v>76</v>
      </c>
      <c r="D32" s="311" t="s">
        <v>76</v>
      </c>
      <c r="E32" s="310" t="s">
        <v>76</v>
      </c>
      <c r="F32" s="311" t="s">
        <v>76</v>
      </c>
      <c r="G32" s="310" t="s">
        <v>76</v>
      </c>
      <c r="H32" s="311" t="s">
        <v>76</v>
      </c>
      <c r="I32" s="310" t="s">
        <v>76</v>
      </c>
      <c r="J32" s="311" t="s">
        <v>76</v>
      </c>
      <c r="K32" s="310" t="s">
        <v>76</v>
      </c>
      <c r="L32" s="311" t="s">
        <v>76</v>
      </c>
      <c r="M32" s="310" t="s">
        <v>76</v>
      </c>
      <c r="N32" s="311" t="s">
        <v>76</v>
      </c>
      <c r="O32" s="310" t="s">
        <v>76</v>
      </c>
      <c r="P32" s="311" t="s">
        <v>76</v>
      </c>
      <c r="Q32" s="310" t="s">
        <v>76</v>
      </c>
      <c r="R32" s="311" t="s">
        <v>76</v>
      </c>
      <c r="S32" s="310" t="s">
        <v>76</v>
      </c>
      <c r="T32" s="311" t="s">
        <v>76</v>
      </c>
      <c r="U32" s="310" t="s">
        <v>76</v>
      </c>
      <c r="V32" s="311" t="s">
        <v>76</v>
      </c>
    </row>
    <row r="33" spans="1:22" ht="20.25" customHeight="1" x14ac:dyDescent="0.3">
      <c r="A33" s="380"/>
      <c r="B33" s="254" t="s">
        <v>55</v>
      </c>
      <c r="C33" s="308" t="s">
        <v>76</v>
      </c>
      <c r="D33" s="309" t="s">
        <v>76</v>
      </c>
      <c r="E33" s="308" t="s">
        <v>76</v>
      </c>
      <c r="F33" s="309" t="s">
        <v>76</v>
      </c>
      <c r="G33" s="308" t="s">
        <v>76</v>
      </c>
      <c r="H33" s="309" t="s">
        <v>76</v>
      </c>
      <c r="I33" s="308" t="s">
        <v>76</v>
      </c>
      <c r="J33" s="309" t="s">
        <v>76</v>
      </c>
      <c r="K33" s="308" t="s">
        <v>76</v>
      </c>
      <c r="L33" s="309" t="s">
        <v>76</v>
      </c>
      <c r="M33" s="308" t="s">
        <v>76</v>
      </c>
      <c r="N33" s="309" t="s">
        <v>76</v>
      </c>
      <c r="O33" s="308" t="s">
        <v>76</v>
      </c>
      <c r="P33" s="309" t="s">
        <v>76</v>
      </c>
      <c r="Q33" s="308" t="s">
        <v>76</v>
      </c>
      <c r="R33" s="309" t="s">
        <v>76</v>
      </c>
      <c r="S33" s="308" t="s">
        <v>76</v>
      </c>
      <c r="T33" s="309" t="s">
        <v>76</v>
      </c>
      <c r="U33" s="308" t="s">
        <v>76</v>
      </c>
      <c r="V33" s="309" t="s">
        <v>76</v>
      </c>
    </row>
    <row r="34" spans="1:22" ht="20.25" customHeight="1" x14ac:dyDescent="0.3">
      <c r="A34" s="378" t="s">
        <v>71</v>
      </c>
      <c r="B34" s="257" t="s">
        <v>52</v>
      </c>
      <c r="C34" s="306">
        <v>93.872173246454579</v>
      </c>
      <c r="D34" s="307">
        <v>6.1278267535454196</v>
      </c>
      <c r="E34" s="306">
        <v>95.507508284764825</v>
      </c>
      <c r="F34" s="307">
        <v>4.4924917152351851</v>
      </c>
      <c r="G34" s="306">
        <v>95.963216051177668</v>
      </c>
      <c r="H34" s="307">
        <v>4.0367839488223316</v>
      </c>
      <c r="I34" s="306">
        <v>94.182022296486011</v>
      </c>
      <c r="J34" s="307">
        <v>5.8179777035139821</v>
      </c>
      <c r="K34" s="306">
        <v>94.957516758464621</v>
      </c>
      <c r="L34" s="307">
        <v>5.0424832415353738</v>
      </c>
      <c r="M34" s="306">
        <v>94.237002928458224</v>
      </c>
      <c r="N34" s="307">
        <v>5.7629970715417773</v>
      </c>
      <c r="O34" s="306">
        <v>94.099937539038109</v>
      </c>
      <c r="P34" s="307">
        <v>5.900062460961899</v>
      </c>
      <c r="Q34" s="306">
        <v>93.664229668487508</v>
      </c>
      <c r="R34" s="307">
        <v>6.3357703315124896</v>
      </c>
      <c r="S34" s="306">
        <v>93.967799360191279</v>
      </c>
      <c r="T34" s="307">
        <v>6.032200639808714</v>
      </c>
      <c r="U34" s="306">
        <v>94.093591275769356</v>
      </c>
      <c r="V34" s="307">
        <v>5.906408724230654</v>
      </c>
    </row>
    <row r="35" spans="1:22" ht="20.25" customHeight="1" x14ac:dyDescent="0.3">
      <c r="A35" s="379"/>
      <c r="B35" s="261" t="s">
        <v>54</v>
      </c>
      <c r="C35" s="310">
        <v>100</v>
      </c>
      <c r="D35" s="311">
        <v>0</v>
      </c>
      <c r="E35" s="310">
        <v>0</v>
      </c>
      <c r="F35" s="311">
        <v>0</v>
      </c>
      <c r="G35" s="310">
        <v>30.555555555555557</v>
      </c>
      <c r="H35" s="311">
        <v>69.444444444444443</v>
      </c>
      <c r="I35" s="310">
        <v>84.210526315789465</v>
      </c>
      <c r="J35" s="311">
        <v>15.789473684210526</v>
      </c>
      <c r="K35" s="310">
        <v>100</v>
      </c>
      <c r="L35" s="311">
        <v>0</v>
      </c>
      <c r="M35" s="310">
        <v>0</v>
      </c>
      <c r="N35" s="311">
        <v>0</v>
      </c>
      <c r="O35" s="310">
        <v>100</v>
      </c>
      <c r="P35" s="311">
        <v>0</v>
      </c>
      <c r="Q35" s="310">
        <v>0</v>
      </c>
      <c r="R35" s="311">
        <v>0</v>
      </c>
      <c r="S35" s="310">
        <v>100</v>
      </c>
      <c r="T35" s="311">
        <v>0</v>
      </c>
      <c r="U35" s="310">
        <v>72.727272727272734</v>
      </c>
      <c r="V35" s="311">
        <v>27.27272727272727</v>
      </c>
    </row>
    <row r="36" spans="1:22" ht="20.25" customHeight="1" x14ac:dyDescent="0.3">
      <c r="A36" s="379"/>
      <c r="B36" s="261" t="s">
        <v>70</v>
      </c>
      <c r="C36" s="310">
        <v>95.956360333430439</v>
      </c>
      <c r="D36" s="311">
        <v>4.04363966656957</v>
      </c>
      <c r="E36" s="310">
        <v>0</v>
      </c>
      <c r="F36" s="311">
        <v>0</v>
      </c>
      <c r="G36" s="310">
        <v>99.003662793614851</v>
      </c>
      <c r="H36" s="311">
        <v>0.99633720638515955</v>
      </c>
      <c r="I36" s="310">
        <v>98.20892058129489</v>
      </c>
      <c r="J36" s="311">
        <v>1.79107941870511</v>
      </c>
      <c r="K36" s="310">
        <v>97.988582897232874</v>
      </c>
      <c r="L36" s="311">
        <v>2.0114171027671288</v>
      </c>
      <c r="M36" s="310">
        <v>96.133569205511677</v>
      </c>
      <c r="N36" s="311">
        <v>3.8664307944883167</v>
      </c>
      <c r="O36" s="310">
        <v>96.637407243787976</v>
      </c>
      <c r="P36" s="311">
        <v>3.3625927562120252</v>
      </c>
      <c r="Q36" s="310">
        <v>95.195886723183293</v>
      </c>
      <c r="R36" s="311">
        <v>4.8041132768167021</v>
      </c>
      <c r="S36" s="310">
        <v>91.499776518592213</v>
      </c>
      <c r="T36" s="311">
        <v>8.5002234814077884</v>
      </c>
      <c r="U36" s="310">
        <v>91.618027914414341</v>
      </c>
      <c r="V36" s="311">
        <v>8.3819720855856641</v>
      </c>
    </row>
    <row r="37" spans="1:22" ht="20.25" customHeight="1" x14ac:dyDescent="0.3">
      <c r="A37" s="379"/>
      <c r="B37" s="261" t="s">
        <v>59</v>
      </c>
      <c r="C37" s="310">
        <v>100</v>
      </c>
      <c r="D37" s="311">
        <v>0</v>
      </c>
      <c r="E37" s="310">
        <v>57.575757575757578</v>
      </c>
      <c r="F37" s="311">
        <v>42.424242424242422</v>
      </c>
      <c r="G37" s="310">
        <v>100</v>
      </c>
      <c r="H37" s="311">
        <v>0</v>
      </c>
      <c r="I37" s="310">
        <v>100</v>
      </c>
      <c r="J37" s="311">
        <v>0</v>
      </c>
      <c r="K37" s="310">
        <v>69.047619047619051</v>
      </c>
      <c r="L37" s="311">
        <v>30.952380952380953</v>
      </c>
      <c r="M37" s="310">
        <v>70.833333333333343</v>
      </c>
      <c r="N37" s="311">
        <v>29.166666666666668</v>
      </c>
      <c r="O37" s="310">
        <v>94.117647058823522</v>
      </c>
      <c r="P37" s="311">
        <v>5.8823529411764701</v>
      </c>
      <c r="Q37" s="310">
        <v>79.166666666666657</v>
      </c>
      <c r="R37" s="311">
        <v>20.833333333333336</v>
      </c>
      <c r="S37" s="310">
        <v>80.198019801980209</v>
      </c>
      <c r="T37" s="311">
        <v>19.801980198019802</v>
      </c>
      <c r="U37" s="310">
        <v>81.25</v>
      </c>
      <c r="V37" s="311">
        <v>18.75</v>
      </c>
    </row>
    <row r="38" spans="1:22" ht="20.25" customHeight="1" x14ac:dyDescent="0.3">
      <c r="A38" s="379"/>
      <c r="B38" s="106" t="s">
        <v>313</v>
      </c>
      <c r="C38" s="310">
        <v>67.78641418944062</v>
      </c>
      <c r="D38" s="311">
        <v>32.213585810559394</v>
      </c>
      <c r="E38" s="310">
        <v>67.449473769649089</v>
      </c>
      <c r="F38" s="311">
        <v>32.550526230350911</v>
      </c>
      <c r="G38" s="310">
        <v>65.421388101982998</v>
      </c>
      <c r="H38" s="311">
        <v>34.578611898016995</v>
      </c>
      <c r="I38" s="310">
        <v>62.804143579860273</v>
      </c>
      <c r="J38" s="311">
        <v>37.195856420139727</v>
      </c>
      <c r="K38" s="310">
        <v>64.25430330443524</v>
      </c>
      <c r="L38" s="311">
        <v>35.745696695564774</v>
      </c>
      <c r="M38" s="310">
        <v>69.628573200223229</v>
      </c>
      <c r="N38" s="311">
        <v>30.371426799776774</v>
      </c>
      <c r="O38" s="310">
        <v>62.483562975244411</v>
      </c>
      <c r="P38" s="311">
        <v>37.516437024755589</v>
      </c>
      <c r="Q38" s="310">
        <v>63.186847533912605</v>
      </c>
      <c r="R38" s="311">
        <v>36.813152466087388</v>
      </c>
      <c r="S38" s="310">
        <v>60.122902074798468</v>
      </c>
      <c r="T38" s="311">
        <v>39.877097925201532</v>
      </c>
      <c r="U38" s="310">
        <v>59.59517321915142</v>
      </c>
      <c r="V38" s="311">
        <v>40.40482678084858</v>
      </c>
    </row>
    <row r="39" spans="1:22" ht="20.25" customHeight="1" x14ac:dyDescent="0.3">
      <c r="A39" s="380"/>
      <c r="B39" s="261" t="s">
        <v>62</v>
      </c>
      <c r="C39" s="310">
        <v>0</v>
      </c>
      <c r="D39" s="311">
        <v>100</v>
      </c>
      <c r="E39" s="310">
        <v>0</v>
      </c>
      <c r="F39" s="311">
        <v>100</v>
      </c>
      <c r="G39" s="310">
        <v>28.571428571428569</v>
      </c>
      <c r="H39" s="311">
        <v>71.428571428571431</v>
      </c>
      <c r="I39" s="310">
        <v>15.384615384615385</v>
      </c>
      <c r="J39" s="311">
        <v>84.615384615384613</v>
      </c>
      <c r="K39" s="310">
        <v>0</v>
      </c>
      <c r="L39" s="311">
        <v>100</v>
      </c>
      <c r="M39" s="310">
        <v>0</v>
      </c>
      <c r="N39" s="311">
        <v>100</v>
      </c>
      <c r="O39" s="310">
        <v>36.363636363636367</v>
      </c>
      <c r="P39" s="311">
        <v>63.636363636363633</v>
      </c>
      <c r="Q39" s="310">
        <v>40</v>
      </c>
      <c r="R39" s="311">
        <v>60</v>
      </c>
      <c r="S39" s="310">
        <v>0</v>
      </c>
      <c r="T39" s="311">
        <v>100</v>
      </c>
      <c r="U39" s="310">
        <v>33.333333333333329</v>
      </c>
      <c r="V39" s="311">
        <v>66.666666666666657</v>
      </c>
    </row>
    <row r="40" spans="1:22" ht="20.25" customHeight="1" x14ac:dyDescent="0.3">
      <c r="A40" s="381" t="s">
        <v>72</v>
      </c>
      <c r="B40" s="257" t="s">
        <v>314</v>
      </c>
      <c r="C40" s="306">
        <v>88.134636264929426</v>
      </c>
      <c r="D40" s="307">
        <v>11.865363735070575</v>
      </c>
      <c r="E40" s="306">
        <v>82.832719933515378</v>
      </c>
      <c r="F40" s="307">
        <v>17.167280066484626</v>
      </c>
      <c r="G40" s="306">
        <v>80.416514431859696</v>
      </c>
      <c r="H40" s="307">
        <v>19.583485568140301</v>
      </c>
      <c r="I40" s="306">
        <v>79.788588894549164</v>
      </c>
      <c r="J40" s="307">
        <v>20.211411105450843</v>
      </c>
      <c r="K40" s="306">
        <v>77.422480620155042</v>
      </c>
      <c r="L40" s="307">
        <v>22.577519379844961</v>
      </c>
      <c r="M40" s="306">
        <v>80.189290807727204</v>
      </c>
      <c r="N40" s="307">
        <v>19.810709192272785</v>
      </c>
      <c r="O40" s="306">
        <v>56.298410110069305</v>
      </c>
      <c r="P40" s="307">
        <v>43.701589889930695</v>
      </c>
      <c r="Q40" s="306">
        <v>89.078874793160509</v>
      </c>
      <c r="R40" s="307">
        <v>10.921125206839493</v>
      </c>
      <c r="S40" s="306">
        <v>78.250982013644816</v>
      </c>
      <c r="T40" s="307">
        <v>21.749017986355177</v>
      </c>
      <c r="U40" s="306" t="s">
        <v>76</v>
      </c>
      <c r="V40" s="307" t="s">
        <v>76</v>
      </c>
    </row>
    <row r="41" spans="1:22" ht="20.25" customHeight="1" x14ac:dyDescent="0.3">
      <c r="A41" s="382"/>
      <c r="B41" s="254" t="s">
        <v>55</v>
      </c>
      <c r="C41" s="308">
        <v>0</v>
      </c>
      <c r="D41" s="309">
        <v>0</v>
      </c>
      <c r="E41" s="308">
        <v>58.682634730538922</v>
      </c>
      <c r="F41" s="309">
        <v>41.317365269461078</v>
      </c>
      <c r="G41" s="308">
        <v>61.47827301942155</v>
      </c>
      <c r="H41" s="309">
        <v>38.52172698057845</v>
      </c>
      <c r="I41" s="308">
        <v>61.654357459379618</v>
      </c>
      <c r="J41" s="309">
        <v>38.345642540620382</v>
      </c>
      <c r="K41" s="308">
        <v>59.198355601233303</v>
      </c>
      <c r="L41" s="309">
        <v>40.801644398766697</v>
      </c>
      <c r="M41" s="308">
        <v>50.086715227193892</v>
      </c>
      <c r="N41" s="309">
        <v>49.913284772806108</v>
      </c>
      <c r="O41" s="308">
        <v>54.383401519579188</v>
      </c>
      <c r="P41" s="309">
        <v>45.616598480420805</v>
      </c>
      <c r="Q41" s="308">
        <v>57.47238466536713</v>
      </c>
      <c r="R41" s="309">
        <v>42.527615334632877</v>
      </c>
      <c r="S41" s="308">
        <v>62.713107241063248</v>
      </c>
      <c r="T41" s="309">
        <v>37.286892758936759</v>
      </c>
      <c r="U41" s="308">
        <v>65.388858246001107</v>
      </c>
      <c r="V41" s="309">
        <v>34.611141753998901</v>
      </c>
    </row>
    <row r="42" spans="1:22" ht="20.25" customHeight="1" x14ac:dyDescent="0.3">
      <c r="A42" s="381" t="s">
        <v>73</v>
      </c>
      <c r="B42" s="107" t="s">
        <v>274</v>
      </c>
      <c r="C42" s="306" t="s">
        <v>76</v>
      </c>
      <c r="D42" s="307" t="s">
        <v>76</v>
      </c>
      <c r="E42" s="306" t="s">
        <v>76</v>
      </c>
      <c r="F42" s="307" t="s">
        <v>76</v>
      </c>
      <c r="G42" s="306" t="s">
        <v>76</v>
      </c>
      <c r="H42" s="307" t="s">
        <v>76</v>
      </c>
      <c r="I42" s="306" t="s">
        <v>76</v>
      </c>
      <c r="J42" s="307" t="s">
        <v>76</v>
      </c>
      <c r="K42" s="306" t="s">
        <v>76</v>
      </c>
      <c r="L42" s="307" t="s">
        <v>76</v>
      </c>
      <c r="M42" s="306" t="s">
        <v>76</v>
      </c>
      <c r="N42" s="307" t="s">
        <v>76</v>
      </c>
      <c r="O42" s="306" t="s">
        <v>76</v>
      </c>
      <c r="P42" s="307" t="s">
        <v>76</v>
      </c>
      <c r="Q42" s="306" t="s">
        <v>76</v>
      </c>
      <c r="R42" s="307" t="s">
        <v>76</v>
      </c>
      <c r="S42" s="306" t="s">
        <v>76</v>
      </c>
      <c r="T42" s="307" t="s">
        <v>76</v>
      </c>
      <c r="U42" s="306" t="s">
        <v>76</v>
      </c>
      <c r="V42" s="307" t="s">
        <v>76</v>
      </c>
    </row>
    <row r="43" spans="1:22" ht="20.25" customHeight="1" x14ac:dyDescent="0.3">
      <c r="A43" s="382"/>
      <c r="B43" s="254" t="s">
        <v>55</v>
      </c>
      <c r="C43" s="308">
        <v>54.974164431944537</v>
      </c>
      <c r="D43" s="309">
        <v>45.02583556805547</v>
      </c>
      <c r="E43" s="308" t="s">
        <v>76</v>
      </c>
      <c r="F43" s="309" t="s">
        <v>76</v>
      </c>
      <c r="G43" s="308" t="s">
        <v>76</v>
      </c>
      <c r="H43" s="309" t="s">
        <v>76</v>
      </c>
      <c r="I43" s="308" t="s">
        <v>76</v>
      </c>
      <c r="J43" s="309" t="s">
        <v>76</v>
      </c>
      <c r="K43" s="308" t="s">
        <v>76</v>
      </c>
      <c r="L43" s="309" t="s">
        <v>76</v>
      </c>
      <c r="M43" s="308" t="s">
        <v>76</v>
      </c>
      <c r="N43" s="309" t="s">
        <v>76</v>
      </c>
      <c r="O43" s="308" t="s">
        <v>76</v>
      </c>
      <c r="P43" s="309" t="s">
        <v>76</v>
      </c>
      <c r="Q43" s="308" t="s">
        <v>76</v>
      </c>
      <c r="R43" s="309" t="s">
        <v>76</v>
      </c>
      <c r="S43" s="308" t="s">
        <v>76</v>
      </c>
      <c r="T43" s="309" t="s">
        <v>76</v>
      </c>
      <c r="U43" s="308" t="s">
        <v>76</v>
      </c>
      <c r="V43" s="309" t="s">
        <v>76</v>
      </c>
    </row>
    <row r="44" spans="1:22" ht="20.25" customHeight="1" x14ac:dyDescent="0.3">
      <c r="A44" s="381" t="s">
        <v>74</v>
      </c>
      <c r="B44" s="107" t="s">
        <v>317</v>
      </c>
      <c r="C44" s="306" t="s">
        <v>76</v>
      </c>
      <c r="D44" s="307" t="s">
        <v>76</v>
      </c>
      <c r="E44" s="306" t="s">
        <v>76</v>
      </c>
      <c r="F44" s="307" t="s">
        <v>76</v>
      </c>
      <c r="G44" s="306" t="s">
        <v>76</v>
      </c>
      <c r="H44" s="307" t="s">
        <v>76</v>
      </c>
      <c r="I44" s="306" t="s">
        <v>76</v>
      </c>
      <c r="J44" s="307" t="s">
        <v>76</v>
      </c>
      <c r="K44" s="306" t="s">
        <v>76</v>
      </c>
      <c r="L44" s="307" t="s">
        <v>76</v>
      </c>
      <c r="M44" s="306">
        <v>100</v>
      </c>
      <c r="N44" s="307">
        <v>0</v>
      </c>
      <c r="O44" s="306">
        <v>100</v>
      </c>
      <c r="P44" s="307">
        <v>0</v>
      </c>
      <c r="Q44" s="306">
        <v>100</v>
      </c>
      <c r="R44" s="307">
        <v>0</v>
      </c>
      <c r="S44" s="306">
        <v>100</v>
      </c>
      <c r="T44" s="307">
        <v>0</v>
      </c>
      <c r="U44" s="306" t="s">
        <v>76</v>
      </c>
      <c r="V44" s="307" t="s">
        <v>76</v>
      </c>
    </row>
    <row r="45" spans="1:22" ht="20.25" customHeight="1" x14ac:dyDescent="0.3">
      <c r="A45" s="383"/>
      <c r="B45" s="261" t="s">
        <v>55</v>
      </c>
      <c r="C45" s="310">
        <v>35.283490828237909</v>
      </c>
      <c r="D45" s="311">
        <v>64.716509171762098</v>
      </c>
      <c r="E45" s="310">
        <v>55.845284658843987</v>
      </c>
      <c r="F45" s="311">
        <v>44.15471534115602</v>
      </c>
      <c r="G45" s="310">
        <v>45.471464019851112</v>
      </c>
      <c r="H45" s="311">
        <v>54.528535980148888</v>
      </c>
      <c r="I45" s="310">
        <v>48.450244698205545</v>
      </c>
      <c r="J45" s="311">
        <v>51.549755301794455</v>
      </c>
      <c r="K45" s="310">
        <v>44.617092119866811</v>
      </c>
      <c r="L45" s="311">
        <v>55.382907880133182</v>
      </c>
      <c r="M45" s="310">
        <v>36.831683168316829</v>
      </c>
      <c r="N45" s="311">
        <v>63.168316831683171</v>
      </c>
      <c r="O45" s="310">
        <v>44.397843019772324</v>
      </c>
      <c r="P45" s="311">
        <v>55.602156980227676</v>
      </c>
      <c r="Q45" s="310">
        <v>35.674676524953789</v>
      </c>
      <c r="R45" s="311">
        <v>64.325323475046218</v>
      </c>
      <c r="S45" s="310">
        <v>42.789317507418396</v>
      </c>
      <c r="T45" s="311">
        <v>57.210682492581597</v>
      </c>
      <c r="U45" s="310">
        <v>36.833470057424115</v>
      </c>
      <c r="V45" s="311">
        <v>63.166529942575877</v>
      </c>
    </row>
    <row r="46" spans="1:22" ht="20.25" customHeight="1" thickBot="1" x14ac:dyDescent="0.35">
      <c r="A46" s="268" t="s">
        <v>83</v>
      </c>
      <c r="B46" s="269"/>
      <c r="C46" s="312">
        <v>87.695378515705073</v>
      </c>
      <c r="D46" s="313">
        <v>12.304621484294916</v>
      </c>
      <c r="E46" s="312">
        <v>67.677125199004905</v>
      </c>
      <c r="F46" s="313">
        <v>32.322874800995102</v>
      </c>
      <c r="G46" s="312">
        <v>74.382541200553746</v>
      </c>
      <c r="H46" s="313">
        <v>25.617458799446265</v>
      </c>
      <c r="I46" s="312">
        <v>71.77545749330865</v>
      </c>
      <c r="J46" s="313">
        <v>28.224542506691353</v>
      </c>
      <c r="K46" s="312">
        <v>70.224462858202813</v>
      </c>
      <c r="L46" s="313">
        <v>29.775537141797194</v>
      </c>
      <c r="M46" s="312">
        <v>72.496399521288467</v>
      </c>
      <c r="N46" s="313">
        <v>27.503600478711537</v>
      </c>
      <c r="O46" s="312">
        <v>61.766554077330525</v>
      </c>
      <c r="P46" s="313">
        <v>38.233445922669475</v>
      </c>
      <c r="Q46" s="312">
        <v>74.939459291626747</v>
      </c>
      <c r="R46" s="313">
        <v>25.060540708373257</v>
      </c>
      <c r="S46" s="312">
        <v>75.560341150186531</v>
      </c>
      <c r="T46" s="313">
        <v>24.43965884981348</v>
      </c>
      <c r="U46" s="312">
        <v>77.013468432492914</v>
      </c>
      <c r="V46" s="313">
        <v>22.98653156750709</v>
      </c>
    </row>
    <row r="47" spans="1:22" s="32" customFormat="1" ht="11.25" customHeight="1" x14ac:dyDescent="0.3">
      <c r="A47" s="277"/>
      <c r="B47" s="278"/>
      <c r="C47" s="284"/>
      <c r="D47" s="284"/>
      <c r="E47" s="284"/>
      <c r="F47" s="284"/>
      <c r="G47" s="284"/>
      <c r="H47" s="284"/>
      <c r="I47" s="284"/>
      <c r="J47" s="284"/>
      <c r="K47" s="284"/>
      <c r="L47" s="284"/>
      <c r="M47" s="284"/>
      <c r="N47" s="284"/>
      <c r="O47" s="284"/>
      <c r="P47" s="284"/>
      <c r="Q47" s="284"/>
      <c r="R47" s="284"/>
      <c r="S47" s="284"/>
      <c r="T47" s="284"/>
      <c r="U47" s="284"/>
      <c r="V47" s="284"/>
    </row>
    <row r="48" spans="1:22" s="158" customFormat="1" ht="33.75" customHeight="1" x14ac:dyDescent="0.3">
      <c r="A48" s="340" t="s">
        <v>308</v>
      </c>
      <c r="B48" s="340"/>
      <c r="C48" s="340"/>
      <c r="D48" s="340"/>
      <c r="E48" s="340"/>
      <c r="F48" s="340"/>
      <c r="G48" s="340"/>
      <c r="H48" s="340"/>
      <c r="I48" s="340"/>
      <c r="J48" s="340"/>
      <c r="K48" s="340"/>
      <c r="L48" s="340"/>
      <c r="M48" s="340"/>
      <c r="N48" s="340"/>
      <c r="O48" s="340"/>
      <c r="P48" s="340"/>
      <c r="Q48" s="340"/>
      <c r="R48" s="340"/>
      <c r="S48" s="340"/>
      <c r="T48" s="340"/>
      <c r="U48" s="340"/>
      <c r="V48" s="340"/>
    </row>
    <row r="49" spans="1:22" s="158" customFormat="1" ht="18" customHeight="1" x14ac:dyDescent="0.3">
      <c r="A49" s="340" t="s">
        <v>315</v>
      </c>
      <c r="B49" s="340"/>
      <c r="C49" s="340"/>
      <c r="D49" s="340"/>
      <c r="E49" s="340"/>
      <c r="F49" s="340"/>
      <c r="G49" s="340"/>
      <c r="H49" s="340"/>
      <c r="I49" s="340"/>
      <c r="J49" s="340"/>
      <c r="K49" s="340"/>
      <c r="L49" s="340"/>
      <c r="M49" s="340"/>
      <c r="N49" s="340"/>
      <c r="O49" s="340"/>
      <c r="P49" s="340"/>
      <c r="Q49" s="340"/>
      <c r="R49" s="340"/>
      <c r="S49" s="340"/>
      <c r="T49" s="340"/>
      <c r="U49" s="340"/>
      <c r="V49" s="340"/>
    </row>
    <row r="50" spans="1:22" s="158" customFormat="1" x14ac:dyDescent="0.3">
      <c r="A50" s="377" t="s">
        <v>316</v>
      </c>
      <c r="B50" s="377"/>
      <c r="C50" s="377"/>
      <c r="D50" s="377"/>
      <c r="E50" s="377"/>
      <c r="F50" s="377"/>
      <c r="G50" s="377"/>
      <c r="H50" s="377"/>
      <c r="I50" s="377"/>
      <c r="J50" s="377"/>
      <c r="K50" s="377"/>
      <c r="L50" s="377"/>
      <c r="M50" s="377"/>
      <c r="N50" s="377"/>
      <c r="O50" s="377"/>
      <c r="P50" s="377"/>
      <c r="Q50" s="377"/>
      <c r="R50" s="377"/>
      <c r="S50" s="377"/>
      <c r="T50" s="377"/>
      <c r="U50" s="377"/>
      <c r="V50" s="377"/>
    </row>
    <row r="51" spans="1:22" s="158" customFormat="1" x14ac:dyDescent="0.3">
      <c r="A51" s="274" t="s">
        <v>303</v>
      </c>
      <c r="B51" s="275"/>
      <c r="C51" s="275"/>
      <c r="D51" s="275"/>
      <c r="E51" s="275"/>
      <c r="F51" s="275"/>
      <c r="G51" s="275"/>
      <c r="H51" s="275"/>
      <c r="I51" s="275"/>
      <c r="J51" s="275"/>
      <c r="K51" s="275"/>
      <c r="L51" s="275"/>
      <c r="M51" s="275"/>
      <c r="N51" s="275"/>
      <c r="O51" s="275"/>
      <c r="P51" s="275"/>
      <c r="Q51" s="275"/>
      <c r="R51" s="275"/>
      <c r="S51" s="275"/>
      <c r="T51" s="275"/>
      <c r="U51" s="275"/>
      <c r="V51" s="275"/>
    </row>
  </sheetData>
  <mergeCells count="33">
    <mergeCell ref="B1:V1"/>
    <mergeCell ref="B2:V2"/>
    <mergeCell ref="B3:V3"/>
    <mergeCell ref="B4:V4"/>
    <mergeCell ref="A5:A7"/>
    <mergeCell ref="B5:B7"/>
    <mergeCell ref="C5:V5"/>
    <mergeCell ref="C6:D6"/>
    <mergeCell ref="E6:F6"/>
    <mergeCell ref="G6:H6"/>
    <mergeCell ref="U6:V6"/>
    <mergeCell ref="Q6:R6"/>
    <mergeCell ref="S6:T6"/>
    <mergeCell ref="A19:A22"/>
    <mergeCell ref="I6:J6"/>
    <mergeCell ref="K6:L6"/>
    <mergeCell ref="M6:N6"/>
    <mergeCell ref="O6:P6"/>
    <mergeCell ref="A9:A10"/>
    <mergeCell ref="A11:A12"/>
    <mergeCell ref="A13:A14"/>
    <mergeCell ref="A15:A18"/>
    <mergeCell ref="A50:V50"/>
    <mergeCell ref="A23:A25"/>
    <mergeCell ref="A26:A29"/>
    <mergeCell ref="A30:A31"/>
    <mergeCell ref="A32:A33"/>
    <mergeCell ref="A34:A39"/>
    <mergeCell ref="A40:A41"/>
    <mergeCell ref="A42:A43"/>
    <mergeCell ref="A44:A45"/>
    <mergeCell ref="A48:V48"/>
    <mergeCell ref="A49:V49"/>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11"/>
  <sheetViews>
    <sheetView zoomScaleNormal="100" workbookViewId="0"/>
  </sheetViews>
  <sheetFormatPr defaultColWidth="9.109375" defaultRowHeight="14.4" x14ac:dyDescent="0.3"/>
  <cols>
    <col min="1" max="1" width="51" style="15" customWidth="1"/>
    <col min="2" max="2" width="126.88671875" style="15" customWidth="1"/>
    <col min="3" max="16384" width="9.109375" style="15"/>
  </cols>
  <sheetData>
    <row r="1" spans="1:4" ht="18" x14ac:dyDescent="0.3">
      <c r="A1" s="264" t="s">
        <v>0</v>
      </c>
      <c r="B1" s="1" t="s">
        <v>282</v>
      </c>
    </row>
    <row r="2" spans="1:4" ht="57" customHeight="1" x14ac:dyDescent="0.3">
      <c r="A2" s="265" t="s">
        <v>1</v>
      </c>
      <c r="B2" s="4" t="s">
        <v>289</v>
      </c>
    </row>
    <row r="3" spans="1:4" ht="18" x14ac:dyDescent="0.3">
      <c r="A3" s="265" t="s">
        <v>2</v>
      </c>
      <c r="B3" s="4" t="s">
        <v>133</v>
      </c>
    </row>
    <row r="4" spans="1:4" ht="39.75" customHeight="1" x14ac:dyDescent="0.3">
      <c r="A4" s="265" t="s">
        <v>3</v>
      </c>
      <c r="B4" s="5" t="s">
        <v>290</v>
      </c>
    </row>
    <row r="5" spans="1:4" ht="18" x14ac:dyDescent="0.3">
      <c r="A5" s="2" t="s">
        <v>27</v>
      </c>
      <c r="B5" s="4" t="s">
        <v>278</v>
      </c>
    </row>
    <row r="6" spans="1:4" ht="18" x14ac:dyDescent="0.3">
      <c r="A6" s="265" t="s">
        <v>285</v>
      </c>
      <c r="B6" s="5" t="s">
        <v>136</v>
      </c>
    </row>
    <row r="7" spans="1:4" ht="36" x14ac:dyDescent="0.3">
      <c r="A7" s="265" t="s">
        <v>4</v>
      </c>
      <c r="B7" s="6" t="s">
        <v>287</v>
      </c>
    </row>
    <row r="8" spans="1:4" ht="18" x14ac:dyDescent="0.3">
      <c r="A8" s="265" t="s">
        <v>5</v>
      </c>
      <c r="B8" s="4" t="s">
        <v>115</v>
      </c>
    </row>
    <row r="9" spans="1:4" ht="18" x14ac:dyDescent="0.3">
      <c r="A9" s="265" t="s">
        <v>6</v>
      </c>
      <c r="B9" s="7" t="s">
        <v>8</v>
      </c>
    </row>
    <row r="11" spans="1:4" x14ac:dyDescent="0.3">
      <c r="D11" s="9"/>
    </row>
  </sheetData>
  <hyperlinks>
    <hyperlink ref="B9" r:id="rId1"/>
  </hyperlinks>
  <printOptions horizontalCentered="1"/>
  <pageMargins left="0.23622047244094491" right="0.23622047244094491" top="0.39370078740157483" bottom="0" header="0" footer="0"/>
  <pageSetup paperSize="9" scale="6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54" t="s">
        <v>45</v>
      </c>
      <c r="B1" s="356" t="s">
        <v>82</v>
      </c>
      <c r="C1" s="356"/>
      <c r="D1" s="356"/>
      <c r="E1" s="356"/>
      <c r="F1" s="356"/>
      <c r="G1" s="356"/>
      <c r="H1" s="356"/>
      <c r="I1" s="356"/>
      <c r="J1" s="356"/>
      <c r="K1" s="356"/>
      <c r="L1" s="356"/>
      <c r="M1" s="356"/>
      <c r="N1" s="356"/>
      <c r="O1" s="356"/>
      <c r="P1" s="356"/>
      <c r="Q1" s="356"/>
      <c r="R1" s="356"/>
      <c r="S1" s="356"/>
      <c r="T1" s="356"/>
      <c r="U1" s="356"/>
      <c r="V1" s="357"/>
    </row>
    <row r="2" spans="1:22" ht="15.6" x14ac:dyDescent="0.3">
      <c r="A2" s="55" t="s">
        <v>42</v>
      </c>
      <c r="B2" s="348" t="s">
        <v>283</v>
      </c>
      <c r="C2" s="348"/>
      <c r="D2" s="348"/>
      <c r="E2" s="348"/>
      <c r="F2" s="348"/>
      <c r="G2" s="348"/>
      <c r="H2" s="348"/>
      <c r="I2" s="348"/>
      <c r="J2" s="348"/>
      <c r="K2" s="348"/>
      <c r="L2" s="348"/>
      <c r="M2" s="348"/>
      <c r="N2" s="348"/>
      <c r="O2" s="348"/>
      <c r="P2" s="348"/>
      <c r="Q2" s="348"/>
      <c r="R2" s="348"/>
      <c r="S2" s="348"/>
      <c r="T2" s="348"/>
      <c r="U2" s="348"/>
      <c r="V2" s="349"/>
    </row>
    <row r="3" spans="1:22" ht="15.6" x14ac:dyDescent="0.3">
      <c r="A3" s="62" t="s">
        <v>43</v>
      </c>
      <c r="B3" s="368" t="s">
        <v>293</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220" t="s">
        <v>164</v>
      </c>
      <c r="T7" s="253" t="s">
        <v>165</v>
      </c>
      <c r="U7" s="220" t="s">
        <v>164</v>
      </c>
      <c r="V7" s="253" t="s">
        <v>165</v>
      </c>
    </row>
    <row r="8" spans="1:22" ht="20.25" customHeight="1" x14ac:dyDescent="0.3">
      <c r="A8" s="260" t="s">
        <v>49</v>
      </c>
      <c r="B8" s="254" t="s">
        <v>50</v>
      </c>
      <c r="C8" s="266">
        <v>2.4329125759700796</v>
      </c>
      <c r="D8" s="267">
        <v>4.2953608247422679</v>
      </c>
      <c r="E8" s="266">
        <v>0.86830154405086291</v>
      </c>
      <c r="F8" s="267">
        <v>1.4318529862174578</v>
      </c>
      <c r="G8" s="266">
        <v>1.2449725776965266</v>
      </c>
      <c r="H8" s="267">
        <v>2.0841214534594323</v>
      </c>
      <c r="I8" s="266">
        <v>2.1676217765042982</v>
      </c>
      <c r="J8" s="267">
        <v>2.5254777070063694</v>
      </c>
      <c r="K8" s="266">
        <v>1.3889731917046029</v>
      </c>
      <c r="L8" s="267">
        <v>2.3303471444568871</v>
      </c>
      <c r="M8" s="266">
        <v>2.5503177966101696</v>
      </c>
      <c r="N8" s="267">
        <v>3.6291545189504375</v>
      </c>
      <c r="O8" s="266">
        <v>2.2511848341232228</v>
      </c>
      <c r="P8" s="267">
        <v>3.334710743801653</v>
      </c>
      <c r="Q8" s="266">
        <v>1.5369249394673123</v>
      </c>
      <c r="R8" s="267">
        <v>1.1523178807947019</v>
      </c>
      <c r="S8" s="266">
        <v>1.7011494252873562</v>
      </c>
      <c r="T8" s="267">
        <v>2.2579693034238488</v>
      </c>
      <c r="U8" s="266">
        <v>1.55406195207481</v>
      </c>
      <c r="V8" s="267">
        <v>2.284006829823563</v>
      </c>
    </row>
    <row r="9" spans="1:22" ht="20.25" customHeight="1" x14ac:dyDescent="0.3">
      <c r="A9" s="378" t="s">
        <v>51</v>
      </c>
      <c r="B9" s="257" t="s">
        <v>52</v>
      </c>
      <c r="C9" s="258">
        <v>3.4647216578626576</v>
      </c>
      <c r="D9" s="259">
        <v>97.428571428571431</v>
      </c>
      <c r="E9" s="258">
        <v>0.99076824275507747</v>
      </c>
      <c r="F9" s="259">
        <v>1.1697699890470974</v>
      </c>
      <c r="G9" s="258">
        <v>1.7964636414054089</v>
      </c>
      <c r="H9" s="259">
        <v>18.793136320305052</v>
      </c>
      <c r="I9" s="258">
        <v>0.62332380563495304</v>
      </c>
      <c r="J9" s="259">
        <v>0.46921443736730362</v>
      </c>
      <c r="K9" s="258">
        <v>1.7215240176841686</v>
      </c>
      <c r="L9" s="259">
        <v>12.918546365914787</v>
      </c>
      <c r="M9" s="258">
        <v>1.7282896074842384</v>
      </c>
      <c r="N9" s="259">
        <v>9.514380530973451</v>
      </c>
      <c r="O9" s="258">
        <v>1.8415775515441868</v>
      </c>
      <c r="P9" s="259">
        <v>9.9126016260162597</v>
      </c>
      <c r="Q9" s="258">
        <v>0.5398374814739102</v>
      </c>
      <c r="R9" s="259">
        <v>1.4489194499017681</v>
      </c>
      <c r="S9" s="258">
        <v>3.1139099961833385</v>
      </c>
      <c r="T9" s="259">
        <v>5.6940298507462686</v>
      </c>
      <c r="U9" s="258">
        <v>2.4515517816102035</v>
      </c>
      <c r="V9" s="259">
        <v>2.50202131569276</v>
      </c>
    </row>
    <row r="10" spans="1:22" ht="20.25" customHeight="1" x14ac:dyDescent="0.3">
      <c r="A10" s="380"/>
      <c r="B10" s="106" t="s">
        <v>313</v>
      </c>
      <c r="C10" s="255">
        <v>1.2868057596238613</v>
      </c>
      <c r="D10" s="256">
        <v>1.7554990464081373</v>
      </c>
      <c r="E10" s="255">
        <v>1.3539782308753641</v>
      </c>
      <c r="F10" s="256">
        <v>1.4328474752732951</v>
      </c>
      <c r="G10" s="255">
        <v>0.7220410824910336</v>
      </c>
      <c r="H10" s="256">
        <v>0.83335587718111725</v>
      </c>
      <c r="I10" s="255">
        <v>0.99678395762391225</v>
      </c>
      <c r="J10" s="256">
        <v>1.0863232137381171</v>
      </c>
      <c r="K10" s="255">
        <v>0.76377180944912759</v>
      </c>
      <c r="L10" s="256">
        <v>0.85856196783349104</v>
      </c>
      <c r="M10" s="255">
        <v>1.7593668603486274</v>
      </c>
      <c r="N10" s="256">
        <v>0.89874436574372185</v>
      </c>
      <c r="O10" s="255">
        <v>1.0324102564102564</v>
      </c>
      <c r="P10" s="256">
        <v>1.374133949191686</v>
      </c>
      <c r="Q10" s="255">
        <v>0.51951375559820856</v>
      </c>
      <c r="R10" s="256">
        <v>0.52023830383739267</v>
      </c>
      <c r="S10" s="255">
        <v>1.1507494646680942</v>
      </c>
      <c r="T10" s="256">
        <v>1.114290669441554</v>
      </c>
      <c r="U10" s="255">
        <v>1.4375678610206297</v>
      </c>
      <c r="V10" s="256">
        <v>1.6018747789175805</v>
      </c>
    </row>
    <row r="11" spans="1:22" ht="20.25" customHeight="1" x14ac:dyDescent="0.3">
      <c r="A11" s="378" t="s">
        <v>53</v>
      </c>
      <c r="B11" s="257" t="s">
        <v>54</v>
      </c>
      <c r="C11" s="258" t="s">
        <v>76</v>
      </c>
      <c r="D11" s="259" t="s">
        <v>76</v>
      </c>
      <c r="E11" s="258" t="s">
        <v>76</v>
      </c>
      <c r="F11" s="259" t="s">
        <v>76</v>
      </c>
      <c r="G11" s="258" t="s">
        <v>76</v>
      </c>
      <c r="H11" s="259" t="s">
        <v>76</v>
      </c>
      <c r="I11" s="258" t="s">
        <v>76</v>
      </c>
      <c r="J11" s="259" t="s">
        <v>76</v>
      </c>
      <c r="K11" s="258" t="s">
        <v>76</v>
      </c>
      <c r="L11" s="259" t="s">
        <v>76</v>
      </c>
      <c r="M11" s="258" t="s">
        <v>76</v>
      </c>
      <c r="N11" s="259" t="s">
        <v>76</v>
      </c>
      <c r="O11" s="258" t="s">
        <v>76</v>
      </c>
      <c r="P11" s="259" t="s">
        <v>76</v>
      </c>
      <c r="Q11" s="258" t="s">
        <v>76</v>
      </c>
      <c r="R11" s="259" t="s">
        <v>76</v>
      </c>
      <c r="S11" s="258" t="s">
        <v>76</v>
      </c>
      <c r="T11" s="259" t="s">
        <v>76</v>
      </c>
      <c r="U11" s="258" t="s">
        <v>76</v>
      </c>
      <c r="V11" s="259" t="s">
        <v>76</v>
      </c>
    </row>
    <row r="12" spans="1:22" ht="20.25" customHeight="1" x14ac:dyDescent="0.3">
      <c r="A12" s="380"/>
      <c r="B12" s="261" t="s">
        <v>55</v>
      </c>
      <c r="C12" s="262">
        <v>0.33953241232731135</v>
      </c>
      <c r="D12" s="263">
        <v>0.48205445544554454</v>
      </c>
      <c r="E12" s="262">
        <v>0.23632261703327692</v>
      </c>
      <c r="F12" s="263">
        <v>0.28793774319066145</v>
      </c>
      <c r="G12" s="262">
        <v>0.63492063492063489</v>
      </c>
      <c r="H12" s="263">
        <v>0.74797843665768193</v>
      </c>
      <c r="I12" s="262">
        <v>1.2391174716756113</v>
      </c>
      <c r="J12" s="263">
        <v>0.94689699296225205</v>
      </c>
      <c r="K12" s="262">
        <v>0.27725856697819312</v>
      </c>
      <c r="L12" s="263">
        <v>0.57905138339920947</v>
      </c>
      <c r="M12" s="262">
        <v>0.53107692307692311</v>
      </c>
      <c r="N12" s="263">
        <v>0.51577591757887964</v>
      </c>
      <c r="O12" s="262">
        <v>0.39605848696757789</v>
      </c>
      <c r="P12" s="263">
        <v>0.4070152217074785</v>
      </c>
      <c r="Q12" s="262">
        <v>0.3712699514226232</v>
      </c>
      <c r="R12" s="263">
        <v>0.55846153846153845</v>
      </c>
      <c r="S12" s="262">
        <v>0.8369795342272407</v>
      </c>
      <c r="T12" s="263">
        <v>1.1401574803149606</v>
      </c>
      <c r="U12" s="262">
        <v>0.30732375085557839</v>
      </c>
      <c r="V12" s="263">
        <v>0.37490134175217049</v>
      </c>
    </row>
    <row r="13" spans="1:22" ht="20.25" customHeight="1" x14ac:dyDescent="0.3">
      <c r="A13" s="381" t="s">
        <v>56</v>
      </c>
      <c r="B13" s="107" t="s">
        <v>274</v>
      </c>
      <c r="C13" s="258" t="s">
        <v>76</v>
      </c>
      <c r="D13" s="259" t="s">
        <v>76</v>
      </c>
      <c r="E13" s="258" t="s">
        <v>76</v>
      </c>
      <c r="F13" s="259" t="s">
        <v>76</v>
      </c>
      <c r="G13" s="258" t="s">
        <v>76</v>
      </c>
      <c r="H13" s="259" t="s">
        <v>76</v>
      </c>
      <c r="I13" s="258" t="s">
        <v>76</v>
      </c>
      <c r="J13" s="259" t="s">
        <v>76</v>
      </c>
      <c r="K13" s="258">
        <v>2.5994897959183674</v>
      </c>
      <c r="L13" s="259">
        <v>0</v>
      </c>
      <c r="M13" s="258">
        <v>1.2532637075718016</v>
      </c>
      <c r="N13" s="259">
        <v>0</v>
      </c>
      <c r="O13" s="258">
        <v>2.1932114882506526</v>
      </c>
      <c r="P13" s="259">
        <v>0</v>
      </c>
      <c r="Q13" s="258">
        <v>1.5531335149863761</v>
      </c>
      <c r="R13" s="259">
        <v>0</v>
      </c>
      <c r="S13" s="258">
        <v>1.176923076923077</v>
      </c>
      <c r="T13" s="259">
        <v>0</v>
      </c>
      <c r="U13" s="258" t="s">
        <v>76</v>
      </c>
      <c r="V13" s="259" t="s">
        <v>76</v>
      </c>
    </row>
    <row r="14" spans="1:22" ht="20.25" customHeight="1" x14ac:dyDescent="0.3">
      <c r="A14" s="382"/>
      <c r="B14" s="254" t="s">
        <v>55</v>
      </c>
      <c r="C14" s="255">
        <v>5.1125528913963327</v>
      </c>
      <c r="D14" s="256">
        <v>5.0517029134181373</v>
      </c>
      <c r="E14" s="255">
        <v>4.5980278422273786</v>
      </c>
      <c r="F14" s="256">
        <v>4.8938502131114268</v>
      </c>
      <c r="G14" s="255">
        <v>1.3878281622911695</v>
      </c>
      <c r="H14" s="256">
        <v>1.6963132680691522</v>
      </c>
      <c r="I14" s="255">
        <v>2.4990677439403357</v>
      </c>
      <c r="J14" s="256">
        <v>2.6342771342771343</v>
      </c>
      <c r="K14" s="255">
        <v>1.6183574879227054</v>
      </c>
      <c r="L14" s="256">
        <v>1.6686586985391767</v>
      </c>
      <c r="M14" s="255">
        <v>0.82370820668693012</v>
      </c>
      <c r="N14" s="256">
        <v>0.86657651566373672</v>
      </c>
      <c r="O14" s="255">
        <v>1.6691552062868369</v>
      </c>
      <c r="P14" s="256">
        <v>1.7047531992687386</v>
      </c>
      <c r="Q14" s="255">
        <v>1.1893223819301848</v>
      </c>
      <c r="R14" s="256">
        <v>1.249585602652143</v>
      </c>
      <c r="S14" s="255">
        <v>0.65537679932260795</v>
      </c>
      <c r="T14" s="256">
        <v>0.80509708737864083</v>
      </c>
      <c r="U14" s="255">
        <v>2.450199203187251</v>
      </c>
      <c r="V14" s="256">
        <v>2.65625</v>
      </c>
    </row>
    <row r="15" spans="1:22" ht="20.25" customHeight="1" x14ac:dyDescent="0.3">
      <c r="A15" s="378" t="s">
        <v>57</v>
      </c>
      <c r="B15" s="261" t="s">
        <v>58</v>
      </c>
      <c r="C15" s="262" t="s">
        <v>76</v>
      </c>
      <c r="D15" s="263" t="s">
        <v>76</v>
      </c>
      <c r="E15" s="262">
        <v>1.2444444444444445</v>
      </c>
      <c r="F15" s="263">
        <v>1.697080291970803</v>
      </c>
      <c r="G15" s="262">
        <v>1.3452380952380953</v>
      </c>
      <c r="H15" s="263">
        <v>1.0463320463320462</v>
      </c>
      <c r="I15" s="262">
        <v>3.2533333333333334</v>
      </c>
      <c r="J15" s="263">
        <v>3.8897959183673469</v>
      </c>
      <c r="K15" s="262">
        <v>0.87692307692307692</v>
      </c>
      <c r="L15" s="263">
        <v>0.81512605042016806</v>
      </c>
      <c r="M15" s="262">
        <v>1.3220338983050848</v>
      </c>
      <c r="N15" s="263">
        <v>1.9489361702127659</v>
      </c>
      <c r="O15" s="262">
        <v>3.0087719298245612</v>
      </c>
      <c r="P15" s="263">
        <v>3.055793991416309</v>
      </c>
      <c r="Q15" s="262">
        <v>2.8256880733944953</v>
      </c>
      <c r="R15" s="263">
        <v>4.0086956521739134</v>
      </c>
      <c r="S15" s="262">
        <v>1.970873786407767</v>
      </c>
      <c r="T15" s="263">
        <v>2.6470588235294117</v>
      </c>
      <c r="U15" s="262">
        <v>1.2391304347826086</v>
      </c>
      <c r="V15" s="263">
        <v>1.4021164021164021</v>
      </c>
    </row>
    <row r="16" spans="1:22" ht="20.25" customHeight="1" x14ac:dyDescent="0.3">
      <c r="A16" s="379"/>
      <c r="B16" s="261" t="s">
        <v>52</v>
      </c>
      <c r="C16" s="262" t="s">
        <v>76</v>
      </c>
      <c r="D16" s="263" t="s">
        <v>76</v>
      </c>
      <c r="E16" s="262">
        <v>0.40464621096309239</v>
      </c>
      <c r="F16" s="263">
        <v>0.36932447397563678</v>
      </c>
      <c r="G16" s="262">
        <v>0.31387086808773557</v>
      </c>
      <c r="H16" s="263">
        <v>0.36500283607487238</v>
      </c>
      <c r="I16" s="262">
        <v>0.16732375727164953</v>
      </c>
      <c r="J16" s="263">
        <v>0.28189019393608306</v>
      </c>
      <c r="K16" s="262">
        <v>1.0997969571384865</v>
      </c>
      <c r="L16" s="263">
        <v>0.76461336828309301</v>
      </c>
      <c r="M16" s="262">
        <v>1.0212484148231646</v>
      </c>
      <c r="N16" s="263">
        <v>1.8586305649570425</v>
      </c>
      <c r="O16" s="262">
        <v>0.36237449156640211</v>
      </c>
      <c r="P16" s="263">
        <v>0.57615722782518752</v>
      </c>
      <c r="Q16" s="262">
        <v>0.26640792446272377</v>
      </c>
      <c r="R16" s="263">
        <v>0.54993581514762513</v>
      </c>
      <c r="S16" s="262">
        <v>0.42038235557278775</v>
      </c>
      <c r="T16" s="263">
        <v>0.73538050734312421</v>
      </c>
      <c r="U16" s="262">
        <v>0.70658011212747118</v>
      </c>
      <c r="V16" s="263">
        <v>1.3632923368022707</v>
      </c>
    </row>
    <row r="17" spans="1:22" ht="20.25" customHeight="1" x14ac:dyDescent="0.3">
      <c r="A17" s="379"/>
      <c r="B17" s="261" t="s">
        <v>59</v>
      </c>
      <c r="C17" s="262">
        <v>0.41630218687872761</v>
      </c>
      <c r="D17" s="263">
        <v>0.33503218884120173</v>
      </c>
      <c r="E17" s="262">
        <v>9.9609374999999993E-3</v>
      </c>
      <c r="F17" s="263">
        <v>6.9104665825977296E-2</v>
      </c>
      <c r="G17" s="262">
        <v>2.6046114432109309E-2</v>
      </c>
      <c r="H17" s="263">
        <v>5.3202218860312657E-2</v>
      </c>
      <c r="I17" s="262">
        <v>0</v>
      </c>
      <c r="J17" s="263">
        <v>2.4783147459727387E-4</v>
      </c>
      <c r="K17" s="262">
        <v>7.2947061275531466E-2</v>
      </c>
      <c r="L17" s="263">
        <v>5.1920341394025606E-2</v>
      </c>
      <c r="M17" s="262">
        <v>5.9966216216216214E-2</v>
      </c>
      <c r="N17" s="263">
        <v>5.9531924562599411E-2</v>
      </c>
      <c r="O17" s="262" t="s">
        <v>76</v>
      </c>
      <c r="P17" s="263" t="s">
        <v>76</v>
      </c>
      <c r="Q17" s="262" t="s">
        <v>76</v>
      </c>
      <c r="R17" s="263" t="s">
        <v>76</v>
      </c>
      <c r="S17" s="262" t="s">
        <v>76</v>
      </c>
      <c r="T17" s="263" t="s">
        <v>76</v>
      </c>
      <c r="U17" s="262" t="s">
        <v>76</v>
      </c>
      <c r="V17" s="263" t="s">
        <v>76</v>
      </c>
    </row>
    <row r="18" spans="1:22" ht="20.25" customHeight="1" x14ac:dyDescent="0.3">
      <c r="A18" s="380"/>
      <c r="B18" s="261" t="s">
        <v>55</v>
      </c>
      <c r="C18" s="262">
        <v>0.5494325784231131</v>
      </c>
      <c r="D18" s="263">
        <v>0.56775255868014074</v>
      </c>
      <c r="E18" s="262">
        <v>0.58460280134955522</v>
      </c>
      <c r="F18" s="263">
        <v>0.6891798532749942</v>
      </c>
      <c r="G18" s="262">
        <v>0.41904309252217997</v>
      </c>
      <c r="H18" s="263">
        <v>0.54753257139049016</v>
      </c>
      <c r="I18" s="262">
        <v>0.51301608356823081</v>
      </c>
      <c r="J18" s="263">
        <v>0.75812286689419794</v>
      </c>
      <c r="K18" s="262">
        <v>0.41337491337491339</v>
      </c>
      <c r="L18" s="263">
        <v>0.61052779436036098</v>
      </c>
      <c r="M18" s="262">
        <v>0.4491394658753709</v>
      </c>
      <c r="N18" s="263">
        <v>0.53019436276267662</v>
      </c>
      <c r="O18" s="262">
        <v>0.57512037544950323</v>
      </c>
      <c r="P18" s="263">
        <v>0.69065905932265381</v>
      </c>
      <c r="Q18" s="262">
        <v>0.33258440991075328</v>
      </c>
      <c r="R18" s="263">
        <v>0.43862151813199191</v>
      </c>
      <c r="S18" s="262">
        <v>0.34806977769380942</v>
      </c>
      <c r="T18" s="263">
        <v>0.44566923106365064</v>
      </c>
      <c r="U18" s="262">
        <v>0.37777919754663941</v>
      </c>
      <c r="V18" s="263">
        <v>0.61412769260624878</v>
      </c>
    </row>
    <row r="19" spans="1:22" ht="20.25" customHeight="1" x14ac:dyDescent="0.3">
      <c r="A19" s="381" t="s">
        <v>60</v>
      </c>
      <c r="B19" s="316" t="s">
        <v>61</v>
      </c>
      <c r="C19" s="258" t="s">
        <v>76</v>
      </c>
      <c r="D19" s="259" t="s">
        <v>76</v>
      </c>
      <c r="E19" s="258">
        <v>3.8528198074277853</v>
      </c>
      <c r="F19" s="259">
        <v>8.6711409395973149</v>
      </c>
      <c r="G19" s="258">
        <v>4.5106685633001424</v>
      </c>
      <c r="H19" s="259">
        <v>7.8375000000000004</v>
      </c>
      <c r="I19" s="258">
        <v>4.3848314606741576</v>
      </c>
      <c r="J19" s="259">
        <v>7.0121951219512191</v>
      </c>
      <c r="K19" s="258">
        <v>4.4346590909090908</v>
      </c>
      <c r="L19" s="259">
        <v>6.5714285714285712</v>
      </c>
      <c r="M19" s="258">
        <v>4.5050505050505052</v>
      </c>
      <c r="N19" s="259">
        <v>6.25</v>
      </c>
      <c r="O19" s="258">
        <v>1.7207334273624824</v>
      </c>
      <c r="P19" s="259">
        <v>0.15706806282722513</v>
      </c>
      <c r="Q19" s="258">
        <v>1.6981132075471699</v>
      </c>
      <c r="R19" s="259">
        <v>1.1010638297872339</v>
      </c>
      <c r="S19" s="258" t="s">
        <v>76</v>
      </c>
      <c r="T19" s="259" t="s">
        <v>76</v>
      </c>
      <c r="U19" s="258" t="s">
        <v>76</v>
      </c>
      <c r="V19" s="259" t="s">
        <v>76</v>
      </c>
    </row>
    <row r="20" spans="1:22" ht="20.25" customHeight="1" x14ac:dyDescent="0.3">
      <c r="A20" s="383"/>
      <c r="B20" s="317" t="s">
        <v>274</v>
      </c>
      <c r="C20" s="262" t="s">
        <v>76</v>
      </c>
      <c r="D20" s="263" t="s">
        <v>76</v>
      </c>
      <c r="E20" s="262" t="s">
        <v>76</v>
      </c>
      <c r="F20" s="263" t="s">
        <v>76</v>
      </c>
      <c r="G20" s="262" t="s">
        <v>76</v>
      </c>
      <c r="H20" s="263" t="s">
        <v>76</v>
      </c>
      <c r="I20" s="262" t="s">
        <v>76</v>
      </c>
      <c r="J20" s="263" t="s">
        <v>76</v>
      </c>
      <c r="K20" s="262" t="s">
        <v>76</v>
      </c>
      <c r="L20" s="263" t="s">
        <v>76</v>
      </c>
      <c r="M20" s="262" t="s">
        <v>76</v>
      </c>
      <c r="N20" s="263" t="s">
        <v>76</v>
      </c>
      <c r="O20" s="262" t="s">
        <v>76</v>
      </c>
      <c r="P20" s="263" t="s">
        <v>76</v>
      </c>
      <c r="Q20" s="262" t="s">
        <v>76</v>
      </c>
      <c r="R20" s="263" t="s">
        <v>76</v>
      </c>
      <c r="S20" s="262" t="s">
        <v>76</v>
      </c>
      <c r="T20" s="263" t="s">
        <v>76</v>
      </c>
      <c r="U20" s="262" t="s">
        <v>76</v>
      </c>
      <c r="V20" s="263" t="s">
        <v>76</v>
      </c>
    </row>
    <row r="21" spans="1:22" ht="20.25" customHeight="1" x14ac:dyDescent="0.3">
      <c r="A21" s="383"/>
      <c r="B21" s="318" t="s">
        <v>55</v>
      </c>
      <c r="C21" s="262">
        <v>2.8346403000340947</v>
      </c>
      <c r="D21" s="263">
        <v>3.7973209085614443</v>
      </c>
      <c r="E21" s="262">
        <v>2.8508119079837617</v>
      </c>
      <c r="F21" s="263">
        <v>3.273964668404286</v>
      </c>
      <c r="G21" s="262">
        <v>2.5716267776621575</v>
      </c>
      <c r="H21" s="263">
        <v>3.9178041543026705</v>
      </c>
      <c r="I21" s="262">
        <v>2.4008651766402309</v>
      </c>
      <c r="J21" s="263">
        <v>3.3437023482769135</v>
      </c>
      <c r="K21" s="262">
        <v>2.4325323475046212</v>
      </c>
      <c r="L21" s="263">
        <v>2.6675023503603885</v>
      </c>
      <c r="M21" s="262">
        <v>3.0672112885258076</v>
      </c>
      <c r="N21" s="263">
        <v>3.5350821744627052</v>
      </c>
      <c r="O21" s="262">
        <v>2.8472940365391244</v>
      </c>
      <c r="P21" s="263">
        <v>3.9364689364689363</v>
      </c>
      <c r="Q21" s="262">
        <v>3.1844847549208799</v>
      </c>
      <c r="R21" s="263">
        <v>3.5840792838874682</v>
      </c>
      <c r="S21" s="262" t="s">
        <v>76</v>
      </c>
      <c r="T21" s="263" t="s">
        <v>76</v>
      </c>
      <c r="U21" s="262" t="s">
        <v>76</v>
      </c>
      <c r="V21" s="263" t="s">
        <v>76</v>
      </c>
    </row>
    <row r="22" spans="1:22" ht="20.25" customHeight="1" x14ac:dyDescent="0.3">
      <c r="A22" s="382"/>
      <c r="B22" s="319" t="s">
        <v>62</v>
      </c>
      <c r="C22" s="255" t="s">
        <v>76</v>
      </c>
      <c r="D22" s="256" t="s">
        <v>76</v>
      </c>
      <c r="E22" s="255" t="s">
        <v>76</v>
      </c>
      <c r="F22" s="256" t="s">
        <v>76</v>
      </c>
      <c r="G22" s="255">
        <v>0.29607250755287007</v>
      </c>
      <c r="H22" s="256">
        <v>0.24757281553398058</v>
      </c>
      <c r="I22" s="255">
        <v>6.8571428571428575E-2</v>
      </c>
      <c r="J22" s="256">
        <v>0.30240963855421688</v>
      </c>
      <c r="K22" s="255">
        <v>0.75</v>
      </c>
      <c r="L22" s="256">
        <v>0.649932157394844</v>
      </c>
      <c r="M22" s="255">
        <v>0.90588235294117647</v>
      </c>
      <c r="N22" s="256">
        <v>1.0059970014992503</v>
      </c>
      <c r="O22" s="255">
        <v>4.1269841269841269E-2</v>
      </c>
      <c r="P22" s="256">
        <v>0.12357954545454546</v>
      </c>
      <c r="Q22" s="255">
        <v>4.0133779264214048E-2</v>
      </c>
      <c r="R22" s="256">
        <v>0.24602026049204051</v>
      </c>
      <c r="S22" s="255">
        <v>3.9867109634551492E-2</v>
      </c>
      <c r="T22" s="256">
        <v>0.1647887323943662</v>
      </c>
      <c r="U22" s="255">
        <v>5.9925093632958802E-2</v>
      </c>
      <c r="V22" s="256">
        <v>0.11043872919818457</v>
      </c>
    </row>
    <row r="23" spans="1:22" ht="20.25" customHeight="1" x14ac:dyDescent="0.3">
      <c r="A23" s="378" t="s">
        <v>63</v>
      </c>
      <c r="B23" s="261" t="s">
        <v>77</v>
      </c>
      <c r="C23" s="262">
        <v>3.3837579617834396E-3</v>
      </c>
      <c r="D23" s="263">
        <v>1.6045845272206302E-2</v>
      </c>
      <c r="E23" s="262">
        <v>0.12969771241830066</v>
      </c>
      <c r="F23" s="263">
        <v>3.0294030294030293E-2</v>
      </c>
      <c r="G23" s="262">
        <v>0.13269865941325043</v>
      </c>
      <c r="H23" s="263">
        <v>7.6879432624113481E-2</v>
      </c>
      <c r="I23" s="262">
        <v>0.38740344622697565</v>
      </c>
      <c r="J23" s="263">
        <v>0.49529512403763903</v>
      </c>
      <c r="K23" s="262">
        <v>1.8132189510625854E-2</v>
      </c>
      <c r="L23" s="263">
        <v>4.6760563380281693E-2</v>
      </c>
      <c r="M23" s="262">
        <v>1.4625585023400936E-2</v>
      </c>
      <c r="N23" s="263">
        <v>5.8940209691130632E-2</v>
      </c>
      <c r="O23" s="262">
        <v>2.1681749622926093E-2</v>
      </c>
      <c r="P23" s="263">
        <v>5.6881243063263039E-2</v>
      </c>
      <c r="Q23" s="262">
        <v>2.1202775636083269E-2</v>
      </c>
      <c r="R23" s="263">
        <v>6.078597681651117E-2</v>
      </c>
      <c r="S23" s="262">
        <v>2.7793862188766647E-2</v>
      </c>
      <c r="T23" s="263">
        <v>6.0606060606060608E-2</v>
      </c>
      <c r="U23" s="262">
        <v>2.5739531310026893E-2</v>
      </c>
      <c r="V23" s="263">
        <v>5.0309162450815063E-2</v>
      </c>
    </row>
    <row r="24" spans="1:22" ht="20.25" customHeight="1" x14ac:dyDescent="0.3">
      <c r="A24" s="379"/>
      <c r="B24" s="261" t="s">
        <v>55</v>
      </c>
      <c r="C24" s="262">
        <v>1.3966273187183811</v>
      </c>
      <c r="D24" s="263">
        <v>1.8148437500000001</v>
      </c>
      <c r="E24" s="262">
        <v>1.6976208749040675</v>
      </c>
      <c r="F24" s="263">
        <v>2.0846698113207549</v>
      </c>
      <c r="G24" s="262">
        <v>0.40292028413575376</v>
      </c>
      <c r="H24" s="263">
        <v>0.37621922898281468</v>
      </c>
      <c r="I24" s="262">
        <v>0.4211897524967434</v>
      </c>
      <c r="J24" s="263">
        <v>0.4020112828059848</v>
      </c>
      <c r="K24" s="262">
        <v>0.93503248375812098</v>
      </c>
      <c r="L24" s="263">
        <v>0.70951302378255943</v>
      </c>
      <c r="M24" s="262">
        <v>1.2873385012919896</v>
      </c>
      <c r="N24" s="263">
        <v>0.83545034642032334</v>
      </c>
      <c r="O24" s="262">
        <v>0.91079059829059827</v>
      </c>
      <c r="P24" s="263">
        <v>0.68462951622780155</v>
      </c>
      <c r="Q24" s="262">
        <v>0.72338090010976952</v>
      </c>
      <c r="R24" s="263">
        <v>0.76090468497576735</v>
      </c>
      <c r="S24" s="262">
        <v>0.47740881872618401</v>
      </c>
      <c r="T24" s="263">
        <v>0.57938144329896912</v>
      </c>
      <c r="U24" s="262">
        <v>0.33560477001703576</v>
      </c>
      <c r="V24" s="263">
        <v>0.4549483013293944</v>
      </c>
    </row>
    <row r="25" spans="1:22" ht="20.25" customHeight="1" x14ac:dyDescent="0.3">
      <c r="A25" s="380"/>
      <c r="B25" s="254" t="s">
        <v>62</v>
      </c>
      <c r="C25" s="255">
        <v>0</v>
      </c>
      <c r="D25" s="256">
        <v>0</v>
      </c>
      <c r="E25" s="255">
        <v>0.10123476635039615</v>
      </c>
      <c r="F25" s="256">
        <v>9.8202246919749936E-2</v>
      </c>
      <c r="G25" s="255">
        <v>0.2275888907278103</v>
      </c>
      <c r="H25" s="256">
        <v>0.20912909887923128</v>
      </c>
      <c r="I25" s="255">
        <v>0.25432969252637089</v>
      </c>
      <c r="J25" s="256">
        <v>0.22573377107781326</v>
      </c>
      <c r="K25" s="255">
        <v>0.22697024431980226</v>
      </c>
      <c r="L25" s="256">
        <v>0.26480059824303875</v>
      </c>
      <c r="M25" s="255">
        <v>0.20942066744593257</v>
      </c>
      <c r="N25" s="256">
        <v>0.18036890596580238</v>
      </c>
      <c r="O25" s="255">
        <v>0.52001203870907997</v>
      </c>
      <c r="P25" s="256">
        <v>0.4045670091453088</v>
      </c>
      <c r="Q25" s="255">
        <v>0.22629862823912497</v>
      </c>
      <c r="R25" s="256">
        <v>0.17889990728565536</v>
      </c>
      <c r="S25" s="255">
        <v>0.22190062084928722</v>
      </c>
      <c r="T25" s="256">
        <v>0.17541288462734958</v>
      </c>
      <c r="U25" s="255">
        <v>0.26827603855668342</v>
      </c>
      <c r="V25" s="256">
        <v>0.2146671090792345</v>
      </c>
    </row>
    <row r="26" spans="1:22" ht="20.25" customHeight="1" x14ac:dyDescent="0.3">
      <c r="A26" s="378" t="s">
        <v>65</v>
      </c>
      <c r="B26" s="257" t="s">
        <v>66</v>
      </c>
      <c r="C26" s="258">
        <v>1.1621621621621621</v>
      </c>
      <c r="D26" s="259">
        <v>1.0821727019498608</v>
      </c>
      <c r="E26" s="258">
        <v>1.5054432348367031</v>
      </c>
      <c r="F26" s="259">
        <v>1.5399719495091164</v>
      </c>
      <c r="G26" s="258">
        <v>1.2781350482315113</v>
      </c>
      <c r="H26" s="259">
        <v>1.8445378151260505</v>
      </c>
      <c r="I26" s="258">
        <v>0.60757314974182441</v>
      </c>
      <c r="J26" s="259">
        <v>1.1377840909090908</v>
      </c>
      <c r="K26" s="258">
        <v>2.9090909090909092</v>
      </c>
      <c r="L26" s="259">
        <v>3.6440922190201728</v>
      </c>
      <c r="M26" s="258">
        <v>2.4529750479846451</v>
      </c>
      <c r="N26" s="259">
        <v>3.403202328966521</v>
      </c>
      <c r="O26" s="258">
        <v>1.3478260869565217</v>
      </c>
      <c r="P26" s="259">
        <v>1.4577777777777778</v>
      </c>
      <c r="Q26" s="258">
        <v>1.153061224489796</v>
      </c>
      <c r="R26" s="259">
        <v>1.2217194570135748</v>
      </c>
      <c r="S26" s="258">
        <v>1.6606060606060606</v>
      </c>
      <c r="T26" s="259">
        <v>1.0281065088757397</v>
      </c>
      <c r="U26" s="258">
        <v>1.0874999999999999</v>
      </c>
      <c r="V26" s="259">
        <v>1.3887240356083086</v>
      </c>
    </row>
    <row r="27" spans="1:22" ht="20.25" customHeight="1" x14ac:dyDescent="0.3">
      <c r="A27" s="379"/>
      <c r="B27" s="261" t="s">
        <v>52</v>
      </c>
      <c r="C27" s="262">
        <v>0.48595678334577713</v>
      </c>
      <c r="D27" s="263">
        <v>0.44917305365066557</v>
      </c>
      <c r="E27" s="262">
        <v>0.68167921109097585</v>
      </c>
      <c r="F27" s="263">
        <v>0.42678440029433407</v>
      </c>
      <c r="G27" s="262">
        <v>1.2501396504748117</v>
      </c>
      <c r="H27" s="263">
        <v>1.0747018625217741</v>
      </c>
      <c r="I27" s="262">
        <v>1.2093738170889778</v>
      </c>
      <c r="J27" s="263">
        <v>1.0787527483509893</v>
      </c>
      <c r="K27" s="262">
        <v>1.3235098273328434</v>
      </c>
      <c r="L27" s="263">
        <v>1.1914796152084288</v>
      </c>
      <c r="M27" s="262">
        <v>1.203067356551196</v>
      </c>
      <c r="N27" s="263">
        <v>1.0694254668488516</v>
      </c>
      <c r="O27" s="262">
        <v>1.7878429212614111</v>
      </c>
      <c r="P27" s="263">
        <v>1.3308871281984673</v>
      </c>
      <c r="Q27" s="262">
        <v>1.8205975362250437</v>
      </c>
      <c r="R27" s="263">
        <v>1.269774377593361</v>
      </c>
      <c r="S27" s="262">
        <v>1.5203507551311732</v>
      </c>
      <c r="T27" s="263">
        <v>1.1175468483816013</v>
      </c>
      <c r="U27" s="262">
        <v>7.4144548745321801</v>
      </c>
      <c r="V27" s="263">
        <v>6.70911115477828</v>
      </c>
    </row>
    <row r="28" spans="1:22" ht="20.25" customHeight="1" x14ac:dyDescent="0.3">
      <c r="A28" s="379"/>
      <c r="B28" s="106" t="s">
        <v>313</v>
      </c>
      <c r="C28" s="262">
        <v>0.15378038353487236</v>
      </c>
      <c r="D28" s="263">
        <v>0.18040485829959516</v>
      </c>
      <c r="E28" s="262">
        <v>1.0343240890436514</v>
      </c>
      <c r="F28" s="263">
        <v>2.03552091878589</v>
      </c>
      <c r="G28" s="262">
        <v>0.91643559364759264</v>
      </c>
      <c r="H28" s="263">
        <v>1.4673652941661852</v>
      </c>
      <c r="I28" s="262">
        <v>0.17044447258452577</v>
      </c>
      <c r="J28" s="263">
        <v>0.204751225184816</v>
      </c>
      <c r="K28" s="262">
        <v>0.28159958853028161</v>
      </c>
      <c r="L28" s="263">
        <v>0.3521484871599288</v>
      </c>
      <c r="M28" s="262">
        <v>0.37323037323037322</v>
      </c>
      <c r="N28" s="263">
        <v>0.50097847358121328</v>
      </c>
      <c r="O28" s="262">
        <v>0.36986127020491283</v>
      </c>
      <c r="P28" s="263">
        <v>0.42214328004736529</v>
      </c>
      <c r="Q28" s="262">
        <v>0.16556205328135154</v>
      </c>
      <c r="R28" s="263">
        <v>0.2449067679558011</v>
      </c>
      <c r="S28" s="262">
        <v>0.14693069306930692</v>
      </c>
      <c r="T28" s="263">
        <v>0.1584019625021903</v>
      </c>
      <c r="U28" s="262">
        <v>0.13726808281796182</v>
      </c>
      <c r="V28" s="263">
        <v>0.12402689313517339</v>
      </c>
    </row>
    <row r="29" spans="1:22" ht="20.25" customHeight="1" x14ac:dyDescent="0.3">
      <c r="A29" s="380"/>
      <c r="B29" s="261" t="s">
        <v>67</v>
      </c>
      <c r="C29" s="262">
        <v>1.1804053379480182</v>
      </c>
      <c r="D29" s="263">
        <v>2.8090717299578061</v>
      </c>
      <c r="E29" s="262" t="s">
        <v>76</v>
      </c>
      <c r="F29" s="263" t="s">
        <v>76</v>
      </c>
      <c r="G29" s="262" t="s">
        <v>76</v>
      </c>
      <c r="H29" s="263" t="s">
        <v>76</v>
      </c>
      <c r="I29" s="262" t="s">
        <v>76</v>
      </c>
      <c r="J29" s="263" t="s">
        <v>76</v>
      </c>
      <c r="K29" s="262" t="s">
        <v>76</v>
      </c>
      <c r="L29" s="263" t="s">
        <v>76</v>
      </c>
      <c r="M29" s="262" t="s">
        <v>76</v>
      </c>
      <c r="N29" s="263" t="s">
        <v>76</v>
      </c>
      <c r="O29" s="262" t="s">
        <v>76</v>
      </c>
      <c r="P29" s="263" t="s">
        <v>76</v>
      </c>
      <c r="Q29" s="262" t="s">
        <v>76</v>
      </c>
      <c r="R29" s="263" t="s">
        <v>76</v>
      </c>
      <c r="S29" s="262" t="s">
        <v>76</v>
      </c>
      <c r="T29" s="263" t="s">
        <v>76</v>
      </c>
      <c r="U29" s="262" t="s">
        <v>76</v>
      </c>
      <c r="V29" s="263" t="s">
        <v>76</v>
      </c>
    </row>
    <row r="30" spans="1:22" ht="20.25" customHeight="1" x14ac:dyDescent="0.3">
      <c r="A30" s="381" t="s">
        <v>68</v>
      </c>
      <c r="B30" s="107" t="s">
        <v>274</v>
      </c>
      <c r="C30" s="258" t="s">
        <v>76</v>
      </c>
      <c r="D30" s="259" t="s">
        <v>76</v>
      </c>
      <c r="E30" s="258" t="s">
        <v>76</v>
      </c>
      <c r="F30" s="259" t="s">
        <v>76</v>
      </c>
      <c r="G30" s="258" t="s">
        <v>76</v>
      </c>
      <c r="H30" s="259" t="s">
        <v>76</v>
      </c>
      <c r="I30" s="258" t="s">
        <v>76</v>
      </c>
      <c r="J30" s="259" t="s">
        <v>76</v>
      </c>
      <c r="K30" s="258" t="s">
        <v>76</v>
      </c>
      <c r="L30" s="259" t="s">
        <v>76</v>
      </c>
      <c r="M30" s="258" t="s">
        <v>76</v>
      </c>
      <c r="N30" s="259" t="s">
        <v>76</v>
      </c>
      <c r="O30" s="258">
        <v>0.5679012345679012</v>
      </c>
      <c r="P30" s="259">
        <v>0</v>
      </c>
      <c r="Q30" s="258">
        <v>0.2139917695473251</v>
      </c>
      <c r="R30" s="259">
        <v>0</v>
      </c>
      <c r="S30" s="258">
        <v>6.1224489795918366E-2</v>
      </c>
      <c r="T30" s="259">
        <v>0</v>
      </c>
      <c r="U30" s="258">
        <v>0</v>
      </c>
      <c r="V30" s="259">
        <v>0</v>
      </c>
    </row>
    <row r="31" spans="1:22" ht="20.25" customHeight="1" x14ac:dyDescent="0.3">
      <c r="A31" s="382"/>
      <c r="B31" s="254" t="s">
        <v>55</v>
      </c>
      <c r="C31" s="255">
        <v>4.6005830903790086</v>
      </c>
      <c r="D31" s="256">
        <v>5.0267062314540061</v>
      </c>
      <c r="E31" s="255">
        <v>0.45697329376854601</v>
      </c>
      <c r="F31" s="256">
        <v>0.5389408099688473</v>
      </c>
      <c r="G31" s="255">
        <v>1.6736526946107784</v>
      </c>
      <c r="H31" s="256">
        <v>2.57</v>
      </c>
      <c r="I31" s="255">
        <v>0.7492163009404389</v>
      </c>
      <c r="J31" s="256">
        <v>0.63265306122448983</v>
      </c>
      <c r="K31" s="255">
        <v>0.50159744408945683</v>
      </c>
      <c r="L31" s="256">
        <v>0.53356890459363959</v>
      </c>
      <c r="M31" s="255">
        <v>5.4883720930232558</v>
      </c>
      <c r="N31" s="256">
        <v>6.4111498257839719</v>
      </c>
      <c r="O31" s="255">
        <v>0.57388316151202745</v>
      </c>
      <c r="P31" s="256">
        <v>0.90106007067137805</v>
      </c>
      <c r="Q31" s="255">
        <v>0.76727272727272722</v>
      </c>
      <c r="R31" s="256">
        <v>0.7142857142857143</v>
      </c>
      <c r="S31" s="255">
        <v>0.65</v>
      </c>
      <c r="T31" s="256">
        <v>0.84982935153583616</v>
      </c>
      <c r="U31" s="255">
        <v>0.33828996282527879</v>
      </c>
      <c r="V31" s="256">
        <v>0.67549668874172186</v>
      </c>
    </row>
    <row r="32" spans="1:22" ht="20.25" customHeight="1" x14ac:dyDescent="0.3">
      <c r="A32" s="378" t="s">
        <v>69</v>
      </c>
      <c r="B32" s="261" t="s">
        <v>70</v>
      </c>
      <c r="C32" s="262" t="s">
        <v>76</v>
      </c>
      <c r="D32" s="263" t="s">
        <v>76</v>
      </c>
      <c r="E32" s="262" t="s">
        <v>76</v>
      </c>
      <c r="F32" s="263" t="s">
        <v>76</v>
      </c>
      <c r="G32" s="262" t="s">
        <v>76</v>
      </c>
      <c r="H32" s="263" t="s">
        <v>76</v>
      </c>
      <c r="I32" s="262" t="s">
        <v>76</v>
      </c>
      <c r="J32" s="263" t="s">
        <v>76</v>
      </c>
      <c r="K32" s="262" t="s">
        <v>76</v>
      </c>
      <c r="L32" s="263" t="s">
        <v>76</v>
      </c>
      <c r="M32" s="262" t="s">
        <v>76</v>
      </c>
      <c r="N32" s="263" t="s">
        <v>76</v>
      </c>
      <c r="O32" s="262" t="s">
        <v>76</v>
      </c>
      <c r="P32" s="263" t="s">
        <v>76</v>
      </c>
      <c r="Q32" s="262" t="s">
        <v>76</v>
      </c>
      <c r="R32" s="263" t="s">
        <v>76</v>
      </c>
      <c r="S32" s="262" t="s">
        <v>76</v>
      </c>
      <c r="T32" s="263" t="s">
        <v>76</v>
      </c>
      <c r="U32" s="262" t="s">
        <v>76</v>
      </c>
      <c r="V32" s="263" t="s">
        <v>76</v>
      </c>
    </row>
    <row r="33" spans="1:22" ht="20.25" customHeight="1" x14ac:dyDescent="0.3">
      <c r="A33" s="380"/>
      <c r="B33" s="254" t="s">
        <v>55</v>
      </c>
      <c r="C33" s="255" t="s">
        <v>76</v>
      </c>
      <c r="D33" s="256" t="s">
        <v>76</v>
      </c>
      <c r="E33" s="255" t="s">
        <v>76</v>
      </c>
      <c r="F33" s="256" t="s">
        <v>76</v>
      </c>
      <c r="G33" s="255" t="s">
        <v>76</v>
      </c>
      <c r="H33" s="256" t="s">
        <v>76</v>
      </c>
      <c r="I33" s="255" t="s">
        <v>76</v>
      </c>
      <c r="J33" s="256" t="s">
        <v>76</v>
      </c>
      <c r="K33" s="255" t="s">
        <v>76</v>
      </c>
      <c r="L33" s="256" t="s">
        <v>76</v>
      </c>
      <c r="M33" s="255" t="s">
        <v>76</v>
      </c>
      <c r="N33" s="256" t="s">
        <v>76</v>
      </c>
      <c r="O33" s="255" t="s">
        <v>76</v>
      </c>
      <c r="P33" s="256" t="s">
        <v>76</v>
      </c>
      <c r="Q33" s="255" t="s">
        <v>76</v>
      </c>
      <c r="R33" s="256" t="s">
        <v>76</v>
      </c>
      <c r="S33" s="255" t="s">
        <v>76</v>
      </c>
      <c r="T33" s="256" t="s">
        <v>76</v>
      </c>
      <c r="U33" s="255" t="s">
        <v>76</v>
      </c>
      <c r="V33" s="256" t="s">
        <v>76</v>
      </c>
    </row>
    <row r="34" spans="1:22" ht="20.25" customHeight="1" x14ac:dyDescent="0.3">
      <c r="A34" s="378" t="s">
        <v>71</v>
      </c>
      <c r="B34" s="257" t="s">
        <v>52</v>
      </c>
      <c r="C34" s="258">
        <v>5.6436695099514971</v>
      </c>
      <c r="D34" s="259">
        <v>43.474780701754383</v>
      </c>
      <c r="E34" s="258">
        <v>1.9022111348405626</v>
      </c>
      <c r="F34" s="259">
        <v>9.0841121495327108</v>
      </c>
      <c r="G34" s="258">
        <v>2.4461822123803612</v>
      </c>
      <c r="H34" s="259">
        <v>8.4584920030464588</v>
      </c>
      <c r="I34" s="258">
        <v>2.3603063106705671</v>
      </c>
      <c r="J34" s="259">
        <v>10.525218560860793</v>
      </c>
      <c r="K34" s="258">
        <v>1.936307704213907</v>
      </c>
      <c r="L34" s="259">
        <v>6.9561518324607325</v>
      </c>
      <c r="M34" s="258">
        <v>1.4181102594050272</v>
      </c>
      <c r="N34" s="259">
        <v>5.1431897555296855</v>
      </c>
      <c r="O34" s="258">
        <v>1.4975546719681909</v>
      </c>
      <c r="P34" s="259">
        <v>4.8917659243915068</v>
      </c>
      <c r="Q34" s="258">
        <v>1.4750160603870552</v>
      </c>
      <c r="R34" s="259">
        <v>4.5326037391700869</v>
      </c>
      <c r="S34" s="258">
        <v>1.443797373812816</v>
      </c>
      <c r="T34" s="259">
        <v>3.5857087075361189</v>
      </c>
      <c r="U34" s="258">
        <v>1.4438522593770595</v>
      </c>
      <c r="V34" s="259">
        <v>2.1803768382352939</v>
      </c>
    </row>
    <row r="35" spans="1:22" ht="20.25" customHeight="1" x14ac:dyDescent="0.3">
      <c r="A35" s="379"/>
      <c r="B35" s="261" t="s">
        <v>54</v>
      </c>
      <c r="C35" s="262">
        <v>1.04</v>
      </c>
      <c r="D35" s="263">
        <v>0</v>
      </c>
      <c r="E35" s="262">
        <v>0</v>
      </c>
      <c r="F35" s="263">
        <v>0</v>
      </c>
      <c r="G35" s="262">
        <v>0.5</v>
      </c>
      <c r="H35" s="263">
        <v>3.125</v>
      </c>
      <c r="I35" s="262">
        <v>0.72727272727272729</v>
      </c>
      <c r="J35" s="263">
        <v>0.375</v>
      </c>
      <c r="K35" s="262">
        <v>0.45454545454545453</v>
      </c>
      <c r="L35" s="263">
        <v>0</v>
      </c>
      <c r="M35" s="262">
        <v>0</v>
      </c>
      <c r="N35" s="263">
        <v>0</v>
      </c>
      <c r="O35" s="262">
        <v>0.66666666666666663</v>
      </c>
      <c r="P35" s="263">
        <v>0</v>
      </c>
      <c r="Q35" s="262">
        <v>0</v>
      </c>
      <c r="R35" s="263">
        <v>0</v>
      </c>
      <c r="S35" s="262">
        <v>0.73684210526315785</v>
      </c>
      <c r="T35" s="263">
        <v>0</v>
      </c>
      <c r="U35" s="262">
        <v>0.42105263157894735</v>
      </c>
      <c r="V35" s="263">
        <v>0.42857142857142855</v>
      </c>
    </row>
    <row r="36" spans="1:22" ht="20.25" customHeight="1" x14ac:dyDescent="0.3">
      <c r="A36" s="379"/>
      <c r="B36" s="261" t="s">
        <v>70</v>
      </c>
      <c r="C36" s="262">
        <v>5.9789563412215641</v>
      </c>
      <c r="D36" s="263">
        <v>5.9520547945205475</v>
      </c>
      <c r="E36" s="262">
        <v>0</v>
      </c>
      <c r="F36" s="263">
        <v>0</v>
      </c>
      <c r="G36" s="262">
        <v>1.5963501034407037</v>
      </c>
      <c r="H36" s="263">
        <v>0.3068771387570372</v>
      </c>
      <c r="I36" s="262">
        <v>1.3281367163658557</v>
      </c>
      <c r="J36" s="263">
        <v>0.4518052694351079</v>
      </c>
      <c r="K36" s="262">
        <v>1.3386627382598761</v>
      </c>
      <c r="L36" s="263">
        <v>0.50380332929114757</v>
      </c>
      <c r="M36" s="262">
        <v>1.3319648700263962</v>
      </c>
      <c r="N36" s="263">
        <v>0.99536670810261041</v>
      </c>
      <c r="O36" s="262">
        <v>0.90852564797091506</v>
      </c>
      <c r="P36" s="263">
        <v>0.57822305405702956</v>
      </c>
      <c r="Q36" s="262">
        <v>1.9750371212544811</v>
      </c>
      <c r="R36" s="263">
        <v>1.8360036621652551</v>
      </c>
      <c r="S36" s="262">
        <v>1.5966663521715885</v>
      </c>
      <c r="T36" s="263">
        <v>2.7584512808515615</v>
      </c>
      <c r="U36" s="262">
        <v>1.6834315936048851</v>
      </c>
      <c r="V36" s="263">
        <v>2.5974361736507596</v>
      </c>
    </row>
    <row r="37" spans="1:22" ht="20.25" customHeight="1" x14ac:dyDescent="0.3">
      <c r="A37" s="379"/>
      <c r="B37" s="261" t="s">
        <v>59</v>
      </c>
      <c r="C37" s="262">
        <v>0.47058823529411764</v>
      </c>
      <c r="D37" s="263">
        <v>0</v>
      </c>
      <c r="E37" s="262">
        <v>0.84444444444444444</v>
      </c>
      <c r="F37" s="263">
        <v>5.6</v>
      </c>
      <c r="G37" s="262">
        <v>1.5609756097560976</v>
      </c>
      <c r="H37" s="263">
        <v>0</v>
      </c>
      <c r="I37" s="262">
        <v>1</v>
      </c>
      <c r="J37" s="263">
        <v>0</v>
      </c>
      <c r="K37" s="262">
        <v>0.72499999999999998</v>
      </c>
      <c r="L37" s="263">
        <v>1.4444444444444444</v>
      </c>
      <c r="M37" s="262">
        <v>0.40476190476190477</v>
      </c>
      <c r="N37" s="263">
        <v>0.77777777777777779</v>
      </c>
      <c r="O37" s="262">
        <v>0.41025641025641024</v>
      </c>
      <c r="P37" s="263">
        <v>0.1111111111111111</v>
      </c>
      <c r="Q37" s="262">
        <v>0.5</v>
      </c>
      <c r="R37" s="263">
        <v>0.55555555555555558</v>
      </c>
      <c r="S37" s="262">
        <v>2.189189189189189</v>
      </c>
      <c r="T37" s="263">
        <v>2.2222222222222223</v>
      </c>
      <c r="U37" s="262">
        <v>0.34210526315789475</v>
      </c>
      <c r="V37" s="263">
        <v>0.33333333333333331</v>
      </c>
    </row>
    <row r="38" spans="1:22" ht="20.25" customHeight="1" x14ac:dyDescent="0.3">
      <c r="A38" s="379"/>
      <c r="B38" s="106" t="s">
        <v>313</v>
      </c>
      <c r="C38" s="262">
        <v>1.4358716118579498</v>
      </c>
      <c r="D38" s="263">
        <v>1.6266179540709813</v>
      </c>
      <c r="E38" s="262">
        <v>1.1243911239401045</v>
      </c>
      <c r="F38" s="263">
        <v>1.2908798283261802</v>
      </c>
      <c r="G38" s="262">
        <v>0.86773754168427975</v>
      </c>
      <c r="H38" s="263">
        <v>1.0870533229433375</v>
      </c>
      <c r="I38" s="262">
        <v>0.50410905926713723</v>
      </c>
      <c r="J38" s="263">
        <v>0.70293648987024815</v>
      </c>
      <c r="K38" s="262">
        <v>0.50766863552886288</v>
      </c>
      <c r="L38" s="263">
        <v>0.66964811109803457</v>
      </c>
      <c r="M38" s="262">
        <v>0.56452667035342619</v>
      </c>
      <c r="N38" s="263">
        <v>0.58455662966941158</v>
      </c>
      <c r="O38" s="262">
        <v>0.55395610522580974</v>
      </c>
      <c r="P38" s="263">
        <v>0.7923206954841826</v>
      </c>
      <c r="Q38" s="262">
        <v>0.52714471968709253</v>
      </c>
      <c r="R38" s="263">
        <v>0.73246268656716418</v>
      </c>
      <c r="S38" s="262">
        <v>0.48801287208366856</v>
      </c>
      <c r="T38" s="263">
        <v>0.76141811758768607</v>
      </c>
      <c r="U38" s="262">
        <v>0.38665521769875744</v>
      </c>
      <c r="V38" s="263">
        <v>0.633544921875</v>
      </c>
    </row>
    <row r="39" spans="1:22" ht="20.25" customHeight="1" x14ac:dyDescent="0.3">
      <c r="A39" s="380"/>
      <c r="B39" s="261" t="s">
        <v>62</v>
      </c>
      <c r="C39" s="262">
        <v>0</v>
      </c>
      <c r="D39" s="263">
        <v>0.28301886792452829</v>
      </c>
      <c r="E39" s="262">
        <v>0</v>
      </c>
      <c r="F39" s="263">
        <v>0.2857142857142857</v>
      </c>
      <c r="G39" s="262">
        <v>7.1428571428571425E-2</v>
      </c>
      <c r="H39" s="263">
        <v>9.6153846153846159E-2</v>
      </c>
      <c r="I39" s="262">
        <v>7.1428571428571425E-2</v>
      </c>
      <c r="J39" s="263">
        <v>0.20754716981132076</v>
      </c>
      <c r="K39" s="262">
        <v>0</v>
      </c>
      <c r="L39" s="263">
        <v>0.14285714285714285</v>
      </c>
      <c r="M39" s="262">
        <v>0</v>
      </c>
      <c r="N39" s="263">
        <v>6.1224489795918366E-2</v>
      </c>
      <c r="O39" s="262">
        <v>0.34285714285714286</v>
      </c>
      <c r="P39" s="263">
        <v>0.4375</v>
      </c>
      <c r="Q39" s="262">
        <v>5.5555555555555552E-2</v>
      </c>
      <c r="R39" s="263">
        <v>6.8181818181818177E-2</v>
      </c>
      <c r="S39" s="262">
        <v>0</v>
      </c>
      <c r="T39" s="263">
        <v>0.11363636363636363</v>
      </c>
      <c r="U39" s="262">
        <v>7.6923076923076927E-2</v>
      </c>
      <c r="V39" s="263">
        <v>0.11320754716981132</v>
      </c>
    </row>
    <row r="40" spans="1:22" ht="20.25" customHeight="1" x14ac:dyDescent="0.3">
      <c r="A40" s="381" t="s">
        <v>72</v>
      </c>
      <c r="B40" s="257" t="s">
        <v>314</v>
      </c>
      <c r="C40" s="258">
        <v>2.4672340425531916</v>
      </c>
      <c r="D40" s="259">
        <v>1.7085678549093184</v>
      </c>
      <c r="E40" s="258">
        <v>0.85965993100049287</v>
      </c>
      <c r="F40" s="259">
        <v>0.88602941176470584</v>
      </c>
      <c r="G40" s="258">
        <v>1.1000874671998</v>
      </c>
      <c r="H40" s="259">
        <v>1.2846015578190533</v>
      </c>
      <c r="I40" s="258">
        <v>0.80115089514066495</v>
      </c>
      <c r="J40" s="259">
        <v>0.94802867383512546</v>
      </c>
      <c r="K40" s="258">
        <v>0.74226940942269415</v>
      </c>
      <c r="L40" s="259">
        <v>0.97781774580335734</v>
      </c>
      <c r="M40" s="258">
        <v>0.83921302578018997</v>
      </c>
      <c r="N40" s="259">
        <v>0.91497005988023949</v>
      </c>
      <c r="O40" s="258">
        <v>0.57414079822616404</v>
      </c>
      <c r="P40" s="259">
        <v>1.9326923076923077</v>
      </c>
      <c r="Q40" s="258">
        <v>0.91774399772694981</v>
      </c>
      <c r="R40" s="259">
        <v>0.48087431693989069</v>
      </c>
      <c r="S40" s="258">
        <v>0.53324880247957174</v>
      </c>
      <c r="T40" s="259">
        <v>0.59569648924122309</v>
      </c>
      <c r="U40" s="258">
        <v>0</v>
      </c>
      <c r="V40" s="259">
        <v>0</v>
      </c>
    </row>
    <row r="41" spans="1:22" ht="20.25" customHeight="1" x14ac:dyDescent="0.3">
      <c r="A41" s="382"/>
      <c r="B41" s="254" t="s">
        <v>55</v>
      </c>
      <c r="C41" s="255">
        <v>0</v>
      </c>
      <c r="D41" s="256">
        <v>0</v>
      </c>
      <c r="E41" s="255">
        <v>2.4731861198738172</v>
      </c>
      <c r="F41" s="256">
        <v>2.895104895104895</v>
      </c>
      <c r="G41" s="255">
        <v>4.6808510638297873</v>
      </c>
      <c r="H41" s="256">
        <v>4.7289879931389365</v>
      </c>
      <c r="I41" s="255">
        <v>2.3214682981090102</v>
      </c>
      <c r="J41" s="256">
        <v>2.3686131386861313</v>
      </c>
      <c r="K41" s="255">
        <v>2</v>
      </c>
      <c r="L41" s="256">
        <v>2.2303370786516852</v>
      </c>
      <c r="M41" s="255">
        <v>1.6540664375715921</v>
      </c>
      <c r="N41" s="256">
        <v>2.2987220447284344</v>
      </c>
      <c r="O41" s="255">
        <v>2.1945754716981134</v>
      </c>
      <c r="P41" s="256">
        <v>2.50561797752809</v>
      </c>
      <c r="Q41" s="255">
        <v>2.1652386780905752</v>
      </c>
      <c r="R41" s="256">
        <v>2.1672185430463577</v>
      </c>
      <c r="S41" s="255">
        <v>4.2444168734491319</v>
      </c>
      <c r="T41" s="256">
        <v>3.4591836734693877</v>
      </c>
      <c r="U41" s="255">
        <v>2.8125741399762751</v>
      </c>
      <c r="V41" s="256">
        <v>2.017684887459807</v>
      </c>
    </row>
    <row r="42" spans="1:22" ht="20.25" customHeight="1" x14ac:dyDescent="0.3">
      <c r="A42" s="381" t="s">
        <v>73</v>
      </c>
      <c r="B42" s="107" t="s">
        <v>274</v>
      </c>
      <c r="C42" s="258" t="s">
        <v>76</v>
      </c>
      <c r="D42" s="259" t="s">
        <v>76</v>
      </c>
      <c r="E42" s="258" t="s">
        <v>76</v>
      </c>
      <c r="F42" s="259" t="s">
        <v>76</v>
      </c>
      <c r="G42" s="258" t="s">
        <v>76</v>
      </c>
      <c r="H42" s="259" t="s">
        <v>76</v>
      </c>
      <c r="I42" s="258" t="s">
        <v>76</v>
      </c>
      <c r="J42" s="259" t="s">
        <v>76</v>
      </c>
      <c r="K42" s="258" t="s">
        <v>76</v>
      </c>
      <c r="L42" s="259" t="s">
        <v>76</v>
      </c>
      <c r="M42" s="258" t="s">
        <v>76</v>
      </c>
      <c r="N42" s="259" t="s">
        <v>76</v>
      </c>
      <c r="O42" s="258" t="s">
        <v>76</v>
      </c>
      <c r="P42" s="259" t="s">
        <v>76</v>
      </c>
      <c r="Q42" s="258" t="s">
        <v>76</v>
      </c>
      <c r="R42" s="259" t="s">
        <v>76</v>
      </c>
      <c r="S42" s="258" t="s">
        <v>76</v>
      </c>
      <c r="T42" s="259" t="s">
        <v>76</v>
      </c>
      <c r="U42" s="258" t="s">
        <v>76</v>
      </c>
      <c r="V42" s="259" t="s">
        <v>76</v>
      </c>
    </row>
    <row r="43" spans="1:22" ht="20.25" customHeight="1" x14ac:dyDescent="0.3">
      <c r="A43" s="382"/>
      <c r="B43" s="254" t="s">
        <v>55</v>
      </c>
      <c r="C43" s="255">
        <v>0.80123927550047669</v>
      </c>
      <c r="D43" s="256">
        <v>0.63534840793724046</v>
      </c>
      <c r="E43" s="255" t="s">
        <v>76</v>
      </c>
      <c r="F43" s="256" t="s">
        <v>76</v>
      </c>
      <c r="G43" s="255" t="s">
        <v>76</v>
      </c>
      <c r="H43" s="256" t="s">
        <v>76</v>
      </c>
      <c r="I43" s="255" t="s">
        <v>76</v>
      </c>
      <c r="J43" s="256" t="s">
        <v>76</v>
      </c>
      <c r="K43" s="255" t="s">
        <v>76</v>
      </c>
      <c r="L43" s="256" t="s">
        <v>76</v>
      </c>
      <c r="M43" s="255" t="s">
        <v>76</v>
      </c>
      <c r="N43" s="256" t="s">
        <v>76</v>
      </c>
      <c r="O43" s="255" t="s">
        <v>76</v>
      </c>
      <c r="P43" s="256" t="s">
        <v>76</v>
      </c>
      <c r="Q43" s="255" t="s">
        <v>76</v>
      </c>
      <c r="R43" s="256" t="s">
        <v>76</v>
      </c>
      <c r="S43" s="255" t="s">
        <v>76</v>
      </c>
      <c r="T43" s="256" t="s">
        <v>76</v>
      </c>
      <c r="U43" s="255" t="s">
        <v>76</v>
      </c>
      <c r="V43" s="256" t="s">
        <v>76</v>
      </c>
    </row>
    <row r="44" spans="1:22" ht="20.25" customHeight="1" x14ac:dyDescent="0.3">
      <c r="A44" s="381" t="s">
        <v>74</v>
      </c>
      <c r="B44" s="107" t="s">
        <v>317</v>
      </c>
      <c r="C44" s="258" t="s">
        <v>76</v>
      </c>
      <c r="D44" s="259" t="s">
        <v>76</v>
      </c>
      <c r="E44" s="258" t="s">
        <v>76</v>
      </c>
      <c r="F44" s="259" t="s">
        <v>76</v>
      </c>
      <c r="G44" s="258" t="s">
        <v>76</v>
      </c>
      <c r="H44" s="259" t="s">
        <v>76</v>
      </c>
      <c r="I44" s="258" t="s">
        <v>76</v>
      </c>
      <c r="J44" s="259" t="s">
        <v>76</v>
      </c>
      <c r="K44" s="258" t="s">
        <v>76</v>
      </c>
      <c r="L44" s="259" t="s">
        <v>76</v>
      </c>
      <c r="M44" s="258">
        <v>0.4942528735632184</v>
      </c>
      <c r="N44" s="259">
        <v>0</v>
      </c>
      <c r="O44" s="258">
        <v>4.3956043956043959E-2</v>
      </c>
      <c r="P44" s="259">
        <v>0</v>
      </c>
      <c r="Q44" s="258">
        <v>0.44047619047619047</v>
      </c>
      <c r="R44" s="259">
        <v>0</v>
      </c>
      <c r="S44" s="258">
        <v>0.51315789473684215</v>
      </c>
      <c r="T44" s="259">
        <v>0</v>
      </c>
      <c r="U44" s="258" t="s">
        <v>76</v>
      </c>
      <c r="V44" s="259" t="s">
        <v>76</v>
      </c>
    </row>
    <row r="45" spans="1:22" ht="20.25" customHeight="1" x14ac:dyDescent="0.3">
      <c r="A45" s="383"/>
      <c r="B45" s="261" t="s">
        <v>55</v>
      </c>
      <c r="C45" s="262">
        <v>2.6503131524008352</v>
      </c>
      <c r="D45" s="263">
        <v>4.1395555555555559</v>
      </c>
      <c r="E45" s="262">
        <v>1.361228813559322</v>
      </c>
      <c r="F45" s="263">
        <v>0.89911504424778765</v>
      </c>
      <c r="G45" s="262">
        <v>0.81173864894795122</v>
      </c>
      <c r="H45" s="263">
        <v>0.80273972602739729</v>
      </c>
      <c r="I45" s="262">
        <v>1.6666666666666667</v>
      </c>
      <c r="J45" s="263">
        <v>1.4697674418604652</v>
      </c>
      <c r="K45" s="262">
        <v>0.93706293706293708</v>
      </c>
      <c r="L45" s="263">
        <v>0.95961538461538465</v>
      </c>
      <c r="M45" s="262">
        <v>0.88571428571428568</v>
      </c>
      <c r="N45" s="263">
        <v>1.2364341085271318</v>
      </c>
      <c r="O45" s="262">
        <v>0.90920245398773003</v>
      </c>
      <c r="P45" s="263">
        <v>0.91972249752229929</v>
      </c>
      <c r="Q45" s="262">
        <v>0.72284644194756553</v>
      </c>
      <c r="R45" s="263">
        <v>1.0346878097125867</v>
      </c>
      <c r="S45" s="262">
        <v>0.92317541613316256</v>
      </c>
      <c r="T45" s="263">
        <v>0.96690070210631895</v>
      </c>
      <c r="U45" s="262">
        <v>0.59391534391534395</v>
      </c>
      <c r="V45" s="263">
        <v>0.79218106995884774</v>
      </c>
    </row>
    <row r="46" spans="1:22" ht="20.25" customHeight="1" thickBot="1" x14ac:dyDescent="0.35">
      <c r="A46" s="268" t="s">
        <v>83</v>
      </c>
      <c r="B46" s="269"/>
      <c r="C46" s="270">
        <v>2.3613478555278835</v>
      </c>
      <c r="D46" s="271">
        <v>0.28775927840138277</v>
      </c>
      <c r="E46" s="270">
        <v>0.54687824684042297</v>
      </c>
      <c r="F46" s="271">
        <v>0.23223807472532035</v>
      </c>
      <c r="G46" s="270">
        <v>1.0764183884260321</v>
      </c>
      <c r="H46" s="271">
        <v>0.32710960386874566</v>
      </c>
      <c r="I46" s="270">
        <v>0.91673251739497363</v>
      </c>
      <c r="J46" s="271">
        <v>0.31927547284104862</v>
      </c>
      <c r="K46" s="270">
        <v>0.97905519110186057</v>
      </c>
      <c r="L46" s="271">
        <v>0.35919124919871881</v>
      </c>
      <c r="M46" s="270">
        <v>0.89844820348066978</v>
      </c>
      <c r="N46" s="271">
        <v>0.28957928885528722</v>
      </c>
      <c r="O46" s="270">
        <v>0.93396703623604072</v>
      </c>
      <c r="P46" s="271">
        <v>0.4880299225446878</v>
      </c>
      <c r="Q46" s="270">
        <v>0.95035575719728038</v>
      </c>
      <c r="R46" s="271">
        <v>0.25927479416627108</v>
      </c>
      <c r="S46" s="270">
        <v>1.0135862183453563</v>
      </c>
      <c r="T46" s="271">
        <v>0.2624058432309298</v>
      </c>
      <c r="U46" s="270">
        <v>1.6113373680378595</v>
      </c>
      <c r="V46" s="271">
        <v>0.37819685786021989</v>
      </c>
    </row>
    <row r="47" spans="1:22" s="32" customFormat="1" ht="9" customHeight="1" x14ac:dyDescent="0.3">
      <c r="A47" s="277"/>
      <c r="B47" s="278"/>
      <c r="C47" s="284"/>
      <c r="D47" s="284"/>
      <c r="E47" s="284"/>
      <c r="F47" s="284"/>
      <c r="G47" s="284"/>
      <c r="H47" s="284"/>
      <c r="I47" s="284"/>
      <c r="J47" s="284"/>
      <c r="K47" s="284"/>
      <c r="L47" s="284"/>
      <c r="M47" s="284"/>
      <c r="N47" s="284"/>
      <c r="O47" s="284"/>
      <c r="P47" s="284"/>
      <c r="Q47" s="284"/>
      <c r="R47" s="284"/>
      <c r="S47" s="284"/>
      <c r="T47" s="284"/>
      <c r="U47" s="284"/>
      <c r="V47" s="284"/>
    </row>
    <row r="48" spans="1:22" s="158" customFormat="1" ht="33" customHeight="1" x14ac:dyDescent="0.3">
      <c r="A48" s="340" t="s">
        <v>308</v>
      </c>
      <c r="B48" s="340"/>
      <c r="C48" s="340"/>
      <c r="D48" s="340"/>
      <c r="E48" s="340"/>
      <c r="F48" s="340"/>
      <c r="G48" s="340"/>
      <c r="H48" s="340"/>
      <c r="I48" s="340"/>
      <c r="J48" s="340"/>
      <c r="K48" s="340"/>
      <c r="L48" s="340"/>
      <c r="M48" s="340"/>
      <c r="N48" s="340"/>
      <c r="O48" s="340"/>
      <c r="P48" s="340"/>
      <c r="Q48" s="340"/>
      <c r="R48" s="340"/>
      <c r="S48" s="340"/>
      <c r="T48" s="340"/>
      <c r="U48" s="340"/>
      <c r="V48" s="340"/>
    </row>
    <row r="49" spans="1:22" s="158" customFormat="1" x14ac:dyDescent="0.3">
      <c r="A49" s="340" t="s">
        <v>315</v>
      </c>
      <c r="B49" s="340"/>
      <c r="C49" s="340"/>
      <c r="D49" s="340"/>
      <c r="E49" s="340"/>
      <c r="F49" s="340"/>
      <c r="G49" s="340"/>
      <c r="H49" s="340"/>
      <c r="I49" s="340"/>
      <c r="J49" s="340"/>
      <c r="K49" s="340"/>
      <c r="L49" s="340"/>
      <c r="M49" s="340"/>
      <c r="N49" s="340"/>
      <c r="O49" s="340"/>
      <c r="P49" s="340"/>
      <c r="Q49" s="340"/>
      <c r="R49" s="340"/>
      <c r="S49" s="340"/>
      <c r="T49" s="340"/>
      <c r="U49" s="340"/>
      <c r="V49" s="340"/>
    </row>
    <row r="50" spans="1:22" s="158" customFormat="1" x14ac:dyDescent="0.3">
      <c r="A50" s="377" t="s">
        <v>316</v>
      </c>
      <c r="B50" s="377"/>
      <c r="C50" s="377"/>
      <c r="D50" s="377"/>
      <c r="E50" s="377"/>
      <c r="F50" s="377"/>
      <c r="G50" s="377"/>
      <c r="H50" s="377"/>
      <c r="I50" s="377"/>
      <c r="J50" s="377"/>
      <c r="K50" s="377"/>
      <c r="L50" s="377"/>
      <c r="M50" s="377"/>
      <c r="N50" s="377"/>
      <c r="O50" s="377"/>
      <c r="P50" s="377"/>
      <c r="Q50" s="377"/>
      <c r="R50" s="377"/>
      <c r="S50" s="377"/>
      <c r="T50" s="377"/>
      <c r="U50" s="377"/>
      <c r="V50" s="377"/>
    </row>
    <row r="51" spans="1:22" s="158" customFormat="1" x14ac:dyDescent="0.3">
      <c r="A51" s="274" t="s">
        <v>303</v>
      </c>
      <c r="B51" s="275"/>
      <c r="C51" s="275"/>
      <c r="D51" s="275"/>
      <c r="E51" s="275"/>
      <c r="F51" s="275"/>
      <c r="G51" s="275"/>
      <c r="H51" s="275"/>
      <c r="I51" s="275"/>
      <c r="J51" s="275"/>
      <c r="K51" s="275"/>
      <c r="L51" s="275"/>
      <c r="M51" s="275"/>
      <c r="N51" s="275"/>
      <c r="O51" s="275"/>
      <c r="P51" s="275"/>
      <c r="Q51" s="275"/>
      <c r="R51" s="275"/>
      <c r="S51" s="275"/>
      <c r="T51" s="275"/>
      <c r="U51" s="275"/>
      <c r="V51" s="275"/>
    </row>
  </sheetData>
  <mergeCells count="33">
    <mergeCell ref="A50:V50"/>
    <mergeCell ref="B1:V1"/>
    <mergeCell ref="B2:V2"/>
    <mergeCell ref="B3:V3"/>
    <mergeCell ref="B4:V4"/>
    <mergeCell ref="A5:A7"/>
    <mergeCell ref="B5:B7"/>
    <mergeCell ref="C5:V5"/>
    <mergeCell ref="C6:D6"/>
    <mergeCell ref="E6:F6"/>
    <mergeCell ref="G6:H6"/>
    <mergeCell ref="A19:A22"/>
    <mergeCell ref="I6:J6"/>
    <mergeCell ref="U6:V6"/>
    <mergeCell ref="A9:A10"/>
    <mergeCell ref="A48:V48"/>
    <mergeCell ref="A49:V49"/>
    <mergeCell ref="A11:A12"/>
    <mergeCell ref="A13:A14"/>
    <mergeCell ref="A15:A18"/>
    <mergeCell ref="A42:A43"/>
    <mergeCell ref="A44:A45"/>
    <mergeCell ref="A23:A25"/>
    <mergeCell ref="A26:A29"/>
    <mergeCell ref="A30:A31"/>
    <mergeCell ref="A32:A33"/>
    <mergeCell ref="A34:A39"/>
    <mergeCell ref="A40:A41"/>
    <mergeCell ref="Q6:R6"/>
    <mergeCell ref="S6:T6"/>
    <mergeCell ref="K6:L6"/>
    <mergeCell ref="M6:N6"/>
    <mergeCell ref="O6:P6"/>
  </mergeCells>
  <pageMargins left="0.70866141732283472" right="0.70866141732283472" top="0.74803149606299213" bottom="0.74803149606299213" header="0.31496062992125984" footer="0.31496062992125984"/>
  <pageSetup paperSize="9" scale="50"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10"/>
  <sheetViews>
    <sheetView zoomScaleNormal="100" workbookViewId="0">
      <selection activeCell="B7" sqref="B7"/>
    </sheetView>
  </sheetViews>
  <sheetFormatPr defaultColWidth="9.109375" defaultRowHeight="14.4" x14ac:dyDescent="0.3"/>
  <cols>
    <col min="1" max="1" width="51" style="15" customWidth="1"/>
    <col min="2" max="2" width="126.88671875" style="15" customWidth="1"/>
    <col min="3" max="16384" width="9.109375" style="15"/>
  </cols>
  <sheetData>
    <row r="1" spans="1:4" ht="18" x14ac:dyDescent="0.3">
      <c r="A1" s="264" t="s">
        <v>0</v>
      </c>
      <c r="B1" s="1" t="s">
        <v>282</v>
      </c>
    </row>
    <row r="2" spans="1:4" ht="39.75" customHeight="1" x14ac:dyDescent="0.3">
      <c r="A2" s="265" t="s">
        <v>1</v>
      </c>
      <c r="B2" s="4" t="s">
        <v>291</v>
      </c>
    </row>
    <row r="3" spans="1:4" ht="18" x14ac:dyDescent="0.3">
      <c r="A3" s="265" t="s">
        <v>2</v>
      </c>
      <c r="B3" s="4" t="s">
        <v>133</v>
      </c>
    </row>
    <row r="4" spans="1:4" ht="36" x14ac:dyDescent="0.3">
      <c r="A4" s="265" t="s">
        <v>3</v>
      </c>
      <c r="B4" s="5" t="s">
        <v>288</v>
      </c>
    </row>
    <row r="5" spans="1:4" ht="18" x14ac:dyDescent="0.3">
      <c r="A5" s="2" t="s">
        <v>27</v>
      </c>
      <c r="B5" s="4" t="s">
        <v>278</v>
      </c>
    </row>
    <row r="6" spans="1:4" ht="18" x14ac:dyDescent="0.3">
      <c r="A6" s="265" t="s">
        <v>285</v>
      </c>
      <c r="B6" s="5" t="s">
        <v>136</v>
      </c>
    </row>
    <row r="7" spans="1:4" ht="36" x14ac:dyDescent="0.3">
      <c r="A7" s="265" t="s">
        <v>4</v>
      </c>
      <c r="B7" s="6" t="s">
        <v>292</v>
      </c>
    </row>
    <row r="8" spans="1:4" ht="18" x14ac:dyDescent="0.3">
      <c r="A8" s="265" t="s">
        <v>5</v>
      </c>
      <c r="B8" s="4" t="s">
        <v>115</v>
      </c>
    </row>
    <row r="9" spans="1:4" ht="18" x14ac:dyDescent="0.3">
      <c r="A9" s="265" t="s">
        <v>6</v>
      </c>
      <c r="B9" s="7" t="s">
        <v>8</v>
      </c>
    </row>
    <row r="10" spans="1:4" x14ac:dyDescent="0.3">
      <c r="D10" s="9"/>
    </row>
  </sheetData>
  <hyperlinks>
    <hyperlink ref="B9" r:id="rId1"/>
  </hyperlinks>
  <printOptions horizontalCentered="1"/>
  <pageMargins left="0.23622047244094491" right="0.23622047244094491" top="0.39370078740157483" bottom="0" header="0" footer="0"/>
  <pageSetup paperSize="9" scale="6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V25"/>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4" width="7.88671875" style="15" customWidth="1"/>
    <col min="5" max="5" width="44.109375" style="15" customWidth="1"/>
    <col min="6" max="20" width="7.88671875" style="15" customWidth="1"/>
    <col min="21" max="16384" width="9.109375" style="15"/>
  </cols>
  <sheetData>
    <row r="1" spans="1:22" ht="15.6" x14ac:dyDescent="0.3">
      <c r="A1" s="54" t="s">
        <v>45</v>
      </c>
      <c r="B1" s="389" t="s">
        <v>82</v>
      </c>
      <c r="C1" s="390"/>
      <c r="D1" s="390"/>
      <c r="E1" s="390"/>
      <c r="F1" s="156"/>
      <c r="G1" s="156"/>
      <c r="H1" s="156"/>
      <c r="I1" s="156"/>
      <c r="J1" s="156"/>
      <c r="K1" s="156"/>
      <c r="L1" s="156"/>
      <c r="M1" s="156"/>
      <c r="N1" s="156"/>
      <c r="O1" s="156"/>
      <c r="P1" s="156"/>
      <c r="Q1" s="156"/>
      <c r="R1" s="156"/>
      <c r="S1" s="156"/>
      <c r="T1" s="156"/>
      <c r="U1" s="156"/>
      <c r="V1" s="156"/>
    </row>
    <row r="2" spans="1:22" ht="76.5" customHeight="1" x14ac:dyDescent="0.3">
      <c r="A2" s="55" t="s">
        <v>42</v>
      </c>
      <c r="B2" s="391" t="s">
        <v>269</v>
      </c>
      <c r="C2" s="392"/>
      <c r="D2" s="392"/>
      <c r="E2" s="392"/>
      <c r="F2" s="157"/>
      <c r="G2" s="157"/>
      <c r="H2" s="157"/>
      <c r="I2" s="157"/>
      <c r="J2" s="157"/>
      <c r="K2" s="157"/>
      <c r="L2" s="157"/>
      <c r="M2" s="157"/>
      <c r="N2" s="157"/>
      <c r="O2" s="157"/>
      <c r="P2" s="157"/>
      <c r="Q2" s="157"/>
      <c r="R2" s="157"/>
      <c r="S2" s="157"/>
      <c r="T2" s="157"/>
      <c r="U2" s="157"/>
      <c r="V2" s="157"/>
    </row>
    <row r="3" spans="1:22" ht="21" customHeight="1" thickBot="1" x14ac:dyDescent="0.35">
      <c r="A3" s="56" t="s">
        <v>40</v>
      </c>
      <c r="B3" s="393" t="s">
        <v>188</v>
      </c>
      <c r="C3" s="394"/>
      <c r="D3" s="394"/>
      <c r="E3" s="394"/>
      <c r="F3" s="157"/>
      <c r="G3" s="157"/>
      <c r="H3" s="157"/>
      <c r="I3" s="157"/>
      <c r="J3" s="157"/>
      <c r="K3" s="157"/>
      <c r="L3" s="157"/>
      <c r="M3" s="157"/>
      <c r="N3" s="157"/>
      <c r="O3" s="157"/>
      <c r="P3" s="157"/>
      <c r="Q3" s="157"/>
      <c r="R3" s="157"/>
      <c r="S3" s="157"/>
      <c r="T3" s="157"/>
      <c r="U3" s="157"/>
      <c r="V3" s="157"/>
    </row>
    <row r="4" spans="1:22" ht="40.5" customHeight="1" x14ac:dyDescent="0.3">
      <c r="A4" s="212" t="s">
        <v>44</v>
      </c>
      <c r="B4" s="212" t="s">
        <v>251</v>
      </c>
      <c r="C4" s="212" t="s">
        <v>172</v>
      </c>
      <c r="D4" s="212" t="s">
        <v>171</v>
      </c>
      <c r="E4" s="212" t="s">
        <v>252</v>
      </c>
    </row>
    <row r="5" spans="1:22" ht="15" customHeight="1" x14ac:dyDescent="0.3">
      <c r="A5" s="388" t="s">
        <v>253</v>
      </c>
      <c r="B5" s="213" t="s">
        <v>254</v>
      </c>
      <c r="C5" s="214">
        <v>116</v>
      </c>
      <c r="D5" s="214">
        <v>94</v>
      </c>
      <c r="E5" s="387" t="s">
        <v>255</v>
      </c>
    </row>
    <row r="6" spans="1:22" ht="15" customHeight="1" x14ac:dyDescent="0.3">
      <c r="A6" s="388"/>
      <c r="B6" s="213" t="s">
        <v>256</v>
      </c>
      <c r="C6" s="214">
        <v>215</v>
      </c>
      <c r="D6" s="214">
        <v>84</v>
      </c>
      <c r="E6" s="387"/>
    </row>
    <row r="7" spans="1:22" ht="15" customHeight="1" x14ac:dyDescent="0.3">
      <c r="A7" s="388"/>
      <c r="B7" s="213" t="s">
        <v>257</v>
      </c>
      <c r="C7" s="214">
        <v>163</v>
      </c>
      <c r="D7" s="214">
        <v>47</v>
      </c>
      <c r="E7" s="387"/>
    </row>
    <row r="8" spans="1:22" ht="15" customHeight="1" x14ac:dyDescent="0.3">
      <c r="A8" s="388" t="s">
        <v>258</v>
      </c>
      <c r="B8" s="213" t="s">
        <v>254</v>
      </c>
      <c r="C8" s="214">
        <v>70</v>
      </c>
      <c r="D8" s="214">
        <v>60</v>
      </c>
      <c r="E8" s="387" t="s">
        <v>259</v>
      </c>
    </row>
    <row r="9" spans="1:22" ht="15" customHeight="1" x14ac:dyDescent="0.3">
      <c r="A9" s="388"/>
      <c r="B9" s="213" t="s">
        <v>256</v>
      </c>
      <c r="C9" s="214">
        <v>198</v>
      </c>
      <c r="D9" s="214">
        <v>78</v>
      </c>
      <c r="E9" s="387"/>
    </row>
    <row r="10" spans="1:22" ht="15" customHeight="1" x14ac:dyDescent="0.3">
      <c r="A10" s="388"/>
      <c r="B10" s="213" t="s">
        <v>257</v>
      </c>
      <c r="C10" s="214">
        <v>175</v>
      </c>
      <c r="D10" s="214">
        <v>62</v>
      </c>
      <c r="E10" s="387"/>
    </row>
    <row r="11" spans="1:22" ht="15" customHeight="1" x14ac:dyDescent="0.3">
      <c r="A11" s="388" t="s">
        <v>260</v>
      </c>
      <c r="B11" s="213" t="s">
        <v>254</v>
      </c>
      <c r="C11" s="214">
        <v>3</v>
      </c>
      <c r="D11" s="214">
        <v>0</v>
      </c>
      <c r="E11" s="387" t="s">
        <v>259</v>
      </c>
    </row>
    <row r="12" spans="1:22" ht="15" customHeight="1" x14ac:dyDescent="0.3">
      <c r="A12" s="388"/>
      <c r="B12" s="213" t="s">
        <v>256</v>
      </c>
      <c r="C12" s="214">
        <v>19</v>
      </c>
      <c r="D12" s="214">
        <v>4</v>
      </c>
      <c r="E12" s="387"/>
    </row>
    <row r="13" spans="1:22" ht="15" customHeight="1" x14ac:dyDescent="0.3">
      <c r="A13" s="388"/>
      <c r="B13" s="213" t="s">
        <v>257</v>
      </c>
      <c r="C13" s="214">
        <v>1</v>
      </c>
      <c r="D13" s="214">
        <v>0</v>
      </c>
      <c r="E13" s="387"/>
    </row>
    <row r="14" spans="1:22" ht="15" customHeight="1" x14ac:dyDescent="0.3">
      <c r="A14" s="388" t="s">
        <v>261</v>
      </c>
      <c r="B14" s="213" t="s">
        <v>254</v>
      </c>
      <c r="C14" s="215">
        <v>0</v>
      </c>
      <c r="D14" s="215">
        <v>0</v>
      </c>
      <c r="E14" s="395" t="s">
        <v>262</v>
      </c>
    </row>
    <row r="15" spans="1:22" ht="15" customHeight="1" x14ac:dyDescent="0.3">
      <c r="A15" s="388"/>
      <c r="B15" s="213" t="s">
        <v>256</v>
      </c>
      <c r="C15" s="215">
        <v>17</v>
      </c>
      <c r="D15" s="215">
        <v>4</v>
      </c>
      <c r="E15" s="396"/>
    </row>
    <row r="16" spans="1:22" ht="15" customHeight="1" x14ac:dyDescent="0.3">
      <c r="A16" s="388"/>
      <c r="B16" s="213" t="s">
        <v>257</v>
      </c>
      <c r="C16" s="215">
        <v>36</v>
      </c>
      <c r="D16" s="215">
        <v>2</v>
      </c>
      <c r="E16" s="396"/>
    </row>
    <row r="17" spans="1:5" ht="15" customHeight="1" x14ac:dyDescent="0.3">
      <c r="A17" s="388" t="s">
        <v>263</v>
      </c>
      <c r="B17" s="213" t="s">
        <v>254</v>
      </c>
      <c r="C17" s="215">
        <v>25</v>
      </c>
      <c r="D17" s="215">
        <v>71</v>
      </c>
      <c r="E17" s="384" t="s">
        <v>264</v>
      </c>
    </row>
    <row r="18" spans="1:5" ht="15" customHeight="1" x14ac:dyDescent="0.3">
      <c r="A18" s="388"/>
      <c r="B18" s="213" t="s">
        <v>256</v>
      </c>
      <c r="C18" s="215">
        <v>1</v>
      </c>
      <c r="D18" s="215">
        <v>0</v>
      </c>
      <c r="E18" s="385"/>
    </row>
    <row r="19" spans="1:5" ht="15" customHeight="1" x14ac:dyDescent="0.3">
      <c r="A19" s="388"/>
      <c r="B19" s="213" t="s">
        <v>257</v>
      </c>
      <c r="C19" s="215">
        <v>0</v>
      </c>
      <c r="D19" s="215">
        <v>0</v>
      </c>
      <c r="E19" s="386"/>
    </row>
    <row r="20" spans="1:5" ht="15" customHeight="1" x14ac:dyDescent="0.3">
      <c r="A20" s="388" t="s">
        <v>265</v>
      </c>
      <c r="B20" s="213" t="s">
        <v>254</v>
      </c>
      <c r="C20" s="215">
        <v>0</v>
      </c>
      <c r="D20" s="215">
        <v>0</v>
      </c>
      <c r="E20" s="387" t="s">
        <v>266</v>
      </c>
    </row>
    <row r="21" spans="1:5" ht="15" customHeight="1" x14ac:dyDescent="0.3">
      <c r="A21" s="388"/>
      <c r="B21" s="213" t="s">
        <v>256</v>
      </c>
      <c r="C21" s="215">
        <v>0</v>
      </c>
      <c r="D21" s="215">
        <v>0</v>
      </c>
      <c r="E21" s="387"/>
    </row>
    <row r="22" spans="1:5" ht="15" customHeight="1" x14ac:dyDescent="0.3">
      <c r="A22" s="388"/>
      <c r="B22" s="213" t="s">
        <v>257</v>
      </c>
      <c r="C22" s="216">
        <v>1205</v>
      </c>
      <c r="D22" s="216">
        <v>8452</v>
      </c>
      <c r="E22" s="387"/>
    </row>
    <row r="23" spans="1:5" ht="15" customHeight="1" x14ac:dyDescent="0.3">
      <c r="A23" s="384" t="s">
        <v>267</v>
      </c>
      <c r="B23" s="213" t="s">
        <v>254</v>
      </c>
      <c r="C23" s="217" t="s">
        <v>175</v>
      </c>
      <c r="D23" s="217" t="s">
        <v>175</v>
      </c>
      <c r="E23" s="387" t="s">
        <v>268</v>
      </c>
    </row>
    <row r="24" spans="1:5" x14ac:dyDescent="0.3">
      <c r="A24" s="385"/>
      <c r="B24" s="213" t="s">
        <v>256</v>
      </c>
      <c r="C24" s="217" t="s">
        <v>175</v>
      </c>
      <c r="D24" s="217" t="s">
        <v>175</v>
      </c>
      <c r="E24" s="387"/>
    </row>
    <row r="25" spans="1:5" x14ac:dyDescent="0.3">
      <c r="A25" s="386"/>
      <c r="B25" s="213" t="s">
        <v>257</v>
      </c>
      <c r="C25" s="217" t="s">
        <v>175</v>
      </c>
      <c r="D25" s="217" t="s">
        <v>175</v>
      </c>
      <c r="E25" s="387"/>
    </row>
  </sheetData>
  <mergeCells count="17">
    <mergeCell ref="A8:A10"/>
    <mergeCell ref="A23:A25"/>
    <mergeCell ref="E23:E25"/>
    <mergeCell ref="A20:A22"/>
    <mergeCell ref="E20:E22"/>
    <mergeCell ref="B1:E1"/>
    <mergeCell ref="B2:E2"/>
    <mergeCell ref="B3:E3"/>
    <mergeCell ref="A17:A19"/>
    <mergeCell ref="E17:E19"/>
    <mergeCell ref="E8:E10"/>
    <mergeCell ref="A11:A13"/>
    <mergeCell ref="E11:E13"/>
    <mergeCell ref="A14:A16"/>
    <mergeCell ref="E14:E16"/>
    <mergeCell ref="A5:A7"/>
    <mergeCell ref="E5:E7"/>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4" tint="-0.499984740745262"/>
    <pageSetUpPr fitToPage="1"/>
  </sheetPr>
  <dimension ref="A1:F20"/>
  <sheetViews>
    <sheetView zoomScaleNormal="100" zoomScaleSheetLayoutView="130" workbookViewId="0"/>
  </sheetViews>
  <sheetFormatPr defaultRowHeight="14.4" x14ac:dyDescent="0.3"/>
  <cols>
    <col min="1" max="1" width="29.44140625" customWidth="1"/>
    <col min="2" max="2" width="56.88671875" customWidth="1"/>
    <col min="3" max="4" width="27" customWidth="1"/>
    <col min="5" max="5" width="39.33203125" customWidth="1"/>
    <col min="6" max="6" width="34.109375" style="15" customWidth="1"/>
  </cols>
  <sheetData>
    <row r="1" spans="1:6" ht="36.6" thickBot="1" x14ac:dyDescent="0.35">
      <c r="A1" s="16" t="s">
        <v>15</v>
      </c>
      <c r="B1" s="17" t="s">
        <v>0</v>
      </c>
      <c r="C1" s="18" t="s">
        <v>16</v>
      </c>
      <c r="D1" s="19" t="s">
        <v>17</v>
      </c>
      <c r="E1" s="19" t="s">
        <v>18</v>
      </c>
      <c r="F1" s="19" t="s">
        <v>5</v>
      </c>
    </row>
    <row r="2" spans="1:6" ht="55.5" customHeight="1" x14ac:dyDescent="0.3">
      <c r="A2" s="334" t="s">
        <v>22</v>
      </c>
      <c r="B2" s="25" t="s">
        <v>23</v>
      </c>
      <c r="C2" s="150" t="s">
        <v>152</v>
      </c>
      <c r="D2" s="25">
        <v>2017</v>
      </c>
      <c r="E2" s="25" t="s">
        <v>281</v>
      </c>
      <c r="F2" s="26" t="s">
        <v>96</v>
      </c>
    </row>
    <row r="3" spans="1:6" ht="59.25" customHeight="1" x14ac:dyDescent="0.3">
      <c r="A3" s="335"/>
      <c r="B3" s="218" t="s">
        <v>25</v>
      </c>
      <c r="C3" s="27" t="s">
        <v>153</v>
      </c>
      <c r="D3" s="218">
        <v>2017</v>
      </c>
      <c r="E3" s="218" t="s">
        <v>281</v>
      </c>
      <c r="F3" s="24" t="s">
        <v>96</v>
      </c>
    </row>
    <row r="4" spans="1:6" s="15" customFormat="1" ht="49.5" customHeight="1" thickBot="1" x14ac:dyDescent="0.35">
      <c r="A4" s="336"/>
      <c r="B4" s="245" t="s">
        <v>26</v>
      </c>
      <c r="C4" s="246" t="s">
        <v>154</v>
      </c>
      <c r="D4" s="245">
        <v>2017</v>
      </c>
      <c r="E4" s="245" t="s">
        <v>281</v>
      </c>
      <c r="F4" s="247" t="s">
        <v>96</v>
      </c>
    </row>
    <row r="5" spans="1:6" s="15" customFormat="1" ht="49.5" customHeight="1" thickBot="1" x14ac:dyDescent="0.35">
      <c r="A5" s="248" t="s">
        <v>19</v>
      </c>
      <c r="B5" s="249" t="s">
        <v>306</v>
      </c>
      <c r="C5" s="250" t="s">
        <v>155</v>
      </c>
      <c r="D5" s="249">
        <v>2017</v>
      </c>
      <c r="E5" s="249" t="s">
        <v>281</v>
      </c>
      <c r="F5" s="251" t="s">
        <v>96</v>
      </c>
    </row>
    <row r="6" spans="1:6" s="15" customFormat="1" ht="55.5" customHeight="1" x14ac:dyDescent="0.3">
      <c r="A6" s="334" t="s">
        <v>28</v>
      </c>
      <c r="B6" s="25" t="s">
        <v>31</v>
      </c>
      <c r="C6" s="150" t="s">
        <v>30</v>
      </c>
      <c r="D6" s="25">
        <v>2017</v>
      </c>
      <c r="E6" s="25" t="s">
        <v>281</v>
      </c>
      <c r="F6" s="26" t="s">
        <v>96</v>
      </c>
    </row>
    <row r="7" spans="1:6" s="15" customFormat="1" ht="55.5" customHeight="1" thickBot="1" x14ac:dyDescent="0.35">
      <c r="A7" s="336"/>
      <c r="B7" s="245" t="s">
        <v>307</v>
      </c>
      <c r="C7" s="246" t="s">
        <v>33</v>
      </c>
      <c r="D7" s="245">
        <v>2017</v>
      </c>
      <c r="E7" s="245" t="s">
        <v>281</v>
      </c>
      <c r="F7" s="247" t="s">
        <v>96</v>
      </c>
    </row>
    <row r="8" spans="1:6" s="15" customFormat="1" ht="47.25" customHeight="1" x14ac:dyDescent="0.3">
      <c r="A8" s="337" t="s">
        <v>21</v>
      </c>
      <c r="B8" s="25" t="s">
        <v>282</v>
      </c>
      <c r="C8" s="150" t="s">
        <v>295</v>
      </c>
      <c r="D8" s="25">
        <v>2017</v>
      </c>
      <c r="E8" s="25" t="s">
        <v>281</v>
      </c>
      <c r="F8" s="26" t="s">
        <v>96</v>
      </c>
    </row>
    <row r="9" spans="1:6" s="15" customFormat="1" ht="47.25" customHeight="1" x14ac:dyDescent="0.3">
      <c r="A9" s="338"/>
      <c r="B9" s="218" t="s">
        <v>283</v>
      </c>
      <c r="C9" s="27" t="s">
        <v>284</v>
      </c>
      <c r="D9" s="218">
        <v>2017</v>
      </c>
      <c r="E9" s="218" t="s">
        <v>281</v>
      </c>
      <c r="F9" s="24" t="s">
        <v>96</v>
      </c>
    </row>
    <row r="10" spans="1:6" s="32" customFormat="1" ht="81.75" customHeight="1" thickBot="1" x14ac:dyDescent="0.35">
      <c r="A10" s="339"/>
      <c r="B10" s="33" t="s">
        <v>270</v>
      </c>
      <c r="C10" s="151" t="s">
        <v>272</v>
      </c>
      <c r="D10" s="33">
        <v>2017</v>
      </c>
      <c r="E10" s="245" t="s">
        <v>231</v>
      </c>
      <c r="F10" s="252" t="s">
        <v>97</v>
      </c>
    </row>
    <row r="11" spans="1:6" ht="52.5" customHeight="1" x14ac:dyDescent="0.3">
      <c r="A11" s="334" t="s">
        <v>20</v>
      </c>
      <c r="B11" s="25" t="s">
        <v>34</v>
      </c>
      <c r="C11" s="150" t="s">
        <v>156</v>
      </c>
      <c r="D11" s="25">
        <v>2017</v>
      </c>
      <c r="E11" s="25" t="s">
        <v>281</v>
      </c>
      <c r="F11" s="26" t="s">
        <v>96</v>
      </c>
    </row>
    <row r="12" spans="1:6" s="15" customFormat="1" ht="78.75" customHeight="1" x14ac:dyDescent="0.3">
      <c r="A12" s="335"/>
      <c r="B12" s="218" t="s">
        <v>250</v>
      </c>
      <c r="C12" s="27" t="s">
        <v>244</v>
      </c>
      <c r="D12" s="218">
        <v>2017</v>
      </c>
      <c r="E12" s="218" t="s">
        <v>231</v>
      </c>
      <c r="F12" s="30" t="s">
        <v>97</v>
      </c>
    </row>
    <row r="13" spans="1:6" s="15" customFormat="1" ht="84" customHeight="1" x14ac:dyDescent="0.3">
      <c r="A13" s="335"/>
      <c r="B13" s="28" t="s">
        <v>35</v>
      </c>
      <c r="C13" s="29" t="s">
        <v>157</v>
      </c>
      <c r="D13" s="28">
        <v>2017</v>
      </c>
      <c r="E13" s="218" t="s">
        <v>231</v>
      </c>
      <c r="F13" s="30" t="s">
        <v>97</v>
      </c>
    </row>
    <row r="14" spans="1:6" ht="36" customHeight="1" x14ac:dyDescent="0.3">
      <c r="A14" s="335"/>
      <c r="B14" s="218" t="s">
        <v>36</v>
      </c>
      <c r="C14" s="27" t="s">
        <v>158</v>
      </c>
      <c r="D14" s="218">
        <v>2017</v>
      </c>
      <c r="E14" s="218" t="s">
        <v>281</v>
      </c>
      <c r="F14" s="24" t="s">
        <v>96</v>
      </c>
    </row>
    <row r="15" spans="1:6" s="32" customFormat="1" ht="85.5" customHeight="1" x14ac:dyDescent="0.3">
      <c r="A15" s="335"/>
      <c r="B15" s="28" t="s">
        <v>37</v>
      </c>
      <c r="C15" s="29" t="s">
        <v>159</v>
      </c>
      <c r="D15" s="28">
        <v>2017</v>
      </c>
      <c r="E15" s="218" t="s">
        <v>231</v>
      </c>
      <c r="F15" s="30" t="s">
        <v>97</v>
      </c>
    </row>
    <row r="16" spans="1:6" s="32" customFormat="1" ht="85.5" customHeight="1" x14ac:dyDescent="0.3">
      <c r="A16" s="335"/>
      <c r="B16" s="28" t="s">
        <v>39</v>
      </c>
      <c r="C16" s="29" t="s">
        <v>246</v>
      </c>
      <c r="D16" s="28">
        <v>2017</v>
      </c>
      <c r="E16" s="218" t="s">
        <v>231</v>
      </c>
      <c r="F16" s="30" t="s">
        <v>97</v>
      </c>
    </row>
    <row r="17" spans="1:6" s="32" customFormat="1" ht="85.5" customHeight="1" x14ac:dyDescent="0.3">
      <c r="A17" s="335"/>
      <c r="B17" s="28" t="s">
        <v>245</v>
      </c>
      <c r="C17" s="29" t="s">
        <v>247</v>
      </c>
      <c r="D17" s="28">
        <v>2017</v>
      </c>
      <c r="E17" s="218" t="s">
        <v>231</v>
      </c>
      <c r="F17" s="30" t="s">
        <v>97</v>
      </c>
    </row>
    <row r="18" spans="1:6" s="32" customFormat="1" ht="85.5" customHeight="1" x14ac:dyDescent="0.3">
      <c r="A18" s="335"/>
      <c r="B18" s="28" t="s">
        <v>248</v>
      </c>
      <c r="C18" s="29" t="s">
        <v>249</v>
      </c>
      <c r="D18" s="28">
        <v>2017</v>
      </c>
      <c r="E18" s="218" t="s">
        <v>231</v>
      </c>
      <c r="F18" s="30" t="s">
        <v>97</v>
      </c>
    </row>
    <row r="19" spans="1:6" s="32" customFormat="1" ht="85.5" customHeight="1" x14ac:dyDescent="0.3">
      <c r="A19" s="335"/>
      <c r="B19" s="28" t="s">
        <v>99</v>
      </c>
      <c r="C19" s="29" t="s">
        <v>160</v>
      </c>
      <c r="D19" s="28">
        <v>2017</v>
      </c>
      <c r="E19" s="28" t="s">
        <v>231</v>
      </c>
      <c r="F19" s="30" t="s">
        <v>104</v>
      </c>
    </row>
    <row r="20" spans="1:6" s="32" customFormat="1" ht="85.5" customHeight="1" thickBot="1" x14ac:dyDescent="0.35">
      <c r="A20" s="336"/>
      <c r="B20" s="33" t="s">
        <v>100</v>
      </c>
      <c r="C20" s="151" t="s">
        <v>161</v>
      </c>
      <c r="D20" s="33">
        <v>2017</v>
      </c>
      <c r="E20" s="33" t="s">
        <v>281</v>
      </c>
      <c r="F20" s="252" t="s">
        <v>96</v>
      </c>
    </row>
  </sheetData>
  <mergeCells count="4">
    <mergeCell ref="A2:A4"/>
    <mergeCell ref="A6:A7"/>
    <mergeCell ref="A11:A20"/>
    <mergeCell ref="A8:A10"/>
  </mergeCells>
  <hyperlinks>
    <hyperlink ref="C2" location="'Personale stabile'!A1" display="'Personale stabile'!A1"/>
    <hyperlink ref="C3" location="'Personale dirigente'!A1" display="'Personale dirigente'!A1"/>
    <hyperlink ref="C4" location="'Dirigenti prima fascia'!A1" display="'Dirigenti prima fascia'!A1"/>
    <hyperlink ref="C5" location="Turnover!A1" display="Turnover!A1"/>
    <hyperlink ref="C6" location="'Scuola dell''obbligo'!A1" display="'Scuola dell''obbligo'!A1"/>
    <hyperlink ref="C7" location="'Post lauream'!A1" display="'Post lauream'!A1"/>
    <hyperlink ref="C11" location="'incidenza part time'!A1" display="'incidenza part time'!A1"/>
    <hyperlink ref="C13" location="'part time neomadri'!A1" display="'part time neomadri'!A1"/>
    <hyperlink ref="C14" location="'assenze medie'!A1" display="'assenze medie'!A1"/>
    <hyperlink ref="C15" location="'paternità e maternità'!A1" display="'paternità e maternità'!A1"/>
    <hyperlink ref="C19" location="'lavoro straordinario'!A1" display="'lavoro straordinario'!A1"/>
    <hyperlink ref="C20" location="'dimissioni con pensione'!A1" display="'dimissioni con pensione'!A1"/>
    <hyperlink ref="C12" location="'part-time'!A1" display="#'part-time'!A1"/>
    <hyperlink ref="C16" location="'Giorni congedi parentali'!A1" display="#'Giorni congedi parentali'!A1"/>
    <hyperlink ref="C17" location="'N. lavoratori in congedo parent'!A1" display="#'N. lavoratori in congedo parent'!A1"/>
    <hyperlink ref="C18" location="'N.medio giorni conged.parent'!A1" display="#'N.medio giorni conged.parent'!A1"/>
    <hyperlink ref="C10" location="Formazione!A1" display="#Formazione!A1"/>
    <hyperlink ref="C8" location="'% giorni di formazione'!A1" display="% Giorni di formazione'!A1"/>
    <hyperlink ref="C9" location="'giorni medi di formazione'!A1" display="Giorni medi di formazione'!A1"/>
  </hyperlinks>
  <pageMargins left="0.70866141732283472" right="0.70866141732283472" top="0.74803149606299213" bottom="0.74803149606299213" header="0.31496062992125984" footer="0.31496062992125984"/>
  <pageSetup paperSize="9" scale="3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theme="4" tint="-0.499984740745262"/>
    <pageSetUpPr fitToPage="1"/>
  </sheetPr>
  <dimension ref="A1:D10"/>
  <sheetViews>
    <sheetView zoomScaleNormal="100" workbookViewId="0">
      <selection activeCell="B14" sqref="B14"/>
    </sheetView>
  </sheetViews>
  <sheetFormatPr defaultRowHeight="14.4" x14ac:dyDescent="0.3"/>
  <cols>
    <col min="1" max="1" width="51" customWidth="1"/>
    <col min="2" max="2" width="126.88671875" customWidth="1"/>
  </cols>
  <sheetData>
    <row r="1" spans="1:4" ht="36" x14ac:dyDescent="0.3">
      <c r="A1" s="144" t="s">
        <v>0</v>
      </c>
      <c r="B1" s="147" t="s">
        <v>270</v>
      </c>
    </row>
    <row r="2" spans="1:4" ht="158.25" customHeight="1" x14ac:dyDescent="0.3">
      <c r="A2" s="2" t="s">
        <v>1</v>
      </c>
      <c r="B2" s="4" t="s">
        <v>269</v>
      </c>
    </row>
    <row r="3" spans="1:4" ht="18" x14ac:dyDescent="0.3">
      <c r="A3" s="2" t="s">
        <v>2</v>
      </c>
      <c r="B3" s="4" t="s">
        <v>116</v>
      </c>
    </row>
    <row r="4" spans="1:4" ht="36" x14ac:dyDescent="0.3">
      <c r="A4" s="2" t="s">
        <v>3</v>
      </c>
      <c r="B4" s="5" t="s">
        <v>9</v>
      </c>
    </row>
    <row r="5" spans="1:4" ht="18" x14ac:dyDescent="0.3">
      <c r="A5" s="2" t="s">
        <v>27</v>
      </c>
      <c r="B5" s="31">
        <v>2017</v>
      </c>
    </row>
    <row r="6" spans="1:4" ht="18" x14ac:dyDescent="0.3">
      <c r="A6" s="2" t="s">
        <v>107</v>
      </c>
      <c r="B6" s="5" t="s">
        <v>231</v>
      </c>
    </row>
    <row r="7" spans="1:4" ht="18" x14ac:dyDescent="0.3">
      <c r="A7" s="2" t="s">
        <v>4</v>
      </c>
      <c r="B7" s="6" t="s">
        <v>271</v>
      </c>
    </row>
    <row r="8" spans="1:4" ht="36" x14ac:dyDescent="0.3">
      <c r="A8" s="2" t="s">
        <v>5</v>
      </c>
      <c r="B8" s="4" t="s">
        <v>97</v>
      </c>
    </row>
    <row r="10" spans="1:4" x14ac:dyDescent="0.3">
      <c r="D10" s="9"/>
    </row>
  </sheetData>
  <printOptions horizontalCentered="1"/>
  <pageMargins left="0.23622047244094491" right="0.23622047244094491" top="0.39370078740157483" bottom="0" header="0" footer="0"/>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V3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54" t="s">
        <v>45</v>
      </c>
      <c r="B1" s="356" t="s">
        <v>84</v>
      </c>
      <c r="C1" s="356"/>
      <c r="D1" s="356"/>
      <c r="E1" s="356"/>
      <c r="F1" s="356"/>
      <c r="G1" s="356"/>
      <c r="H1" s="356"/>
      <c r="I1" s="356"/>
      <c r="J1" s="356"/>
      <c r="K1" s="356"/>
      <c r="L1" s="356"/>
      <c r="M1" s="356"/>
      <c r="N1" s="356"/>
      <c r="O1" s="356"/>
      <c r="P1" s="356"/>
      <c r="Q1" s="356"/>
      <c r="R1" s="356"/>
      <c r="S1" s="356"/>
      <c r="T1" s="356"/>
      <c r="U1" s="356"/>
      <c r="V1" s="357"/>
    </row>
    <row r="2" spans="1:22" ht="15.6" x14ac:dyDescent="0.3">
      <c r="A2" s="55" t="s">
        <v>42</v>
      </c>
      <c r="B2" s="348" t="s">
        <v>34</v>
      </c>
      <c r="C2" s="348"/>
      <c r="D2" s="348"/>
      <c r="E2" s="348"/>
      <c r="F2" s="348"/>
      <c r="G2" s="348"/>
      <c r="H2" s="348"/>
      <c r="I2" s="348"/>
      <c r="J2" s="348"/>
      <c r="K2" s="348"/>
      <c r="L2" s="348"/>
      <c r="M2" s="348"/>
      <c r="N2" s="348"/>
      <c r="O2" s="348"/>
      <c r="P2" s="348"/>
      <c r="Q2" s="348"/>
      <c r="R2" s="348"/>
      <c r="S2" s="348"/>
      <c r="T2" s="348"/>
      <c r="U2" s="348"/>
      <c r="V2" s="349"/>
    </row>
    <row r="3" spans="1:22" ht="15.6" x14ac:dyDescent="0.3">
      <c r="A3" s="62" t="s">
        <v>43</v>
      </c>
      <c r="B3" s="368" t="s">
        <v>85</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20.25" customHeight="1" x14ac:dyDescent="0.3">
      <c r="A8" s="48" t="s">
        <v>49</v>
      </c>
      <c r="B8" s="46" t="s">
        <v>50</v>
      </c>
      <c r="C8" s="108">
        <v>0.50761421319796951</v>
      </c>
      <c r="D8" s="109">
        <v>2.6548672566371683</v>
      </c>
      <c r="E8" s="108">
        <v>0.78534031413612559</v>
      </c>
      <c r="F8" s="109">
        <v>2.671118530884808</v>
      </c>
      <c r="G8" s="108">
        <v>0.81632653061224492</v>
      </c>
      <c r="H8" s="109">
        <v>3.4722222222222223</v>
      </c>
      <c r="I8" s="108">
        <v>1.0135135135135136</v>
      </c>
      <c r="J8" s="109">
        <v>4.2264752791068583</v>
      </c>
      <c r="K8" s="108">
        <v>1.0135135135135136</v>
      </c>
      <c r="L8" s="109">
        <v>4.2264752791068583</v>
      </c>
      <c r="M8" s="108">
        <v>1.0889292196007259</v>
      </c>
      <c r="N8" s="109">
        <v>4.5299145299145298</v>
      </c>
      <c r="O8" s="108">
        <v>1.1225444340505144</v>
      </c>
      <c r="P8" s="109">
        <v>4.6491228070175437</v>
      </c>
      <c r="Q8" s="108">
        <v>1.0597302504816954</v>
      </c>
      <c r="R8" s="109">
        <v>4.862385321100918</v>
      </c>
      <c r="S8" s="110">
        <v>1.2682926829268293</v>
      </c>
      <c r="T8" s="109">
        <v>5.1162790697674421</v>
      </c>
      <c r="U8" s="110">
        <v>1.3698630136986301</v>
      </c>
      <c r="V8" s="109">
        <v>4.8643592142188963</v>
      </c>
    </row>
    <row r="9" spans="1:22" ht="32.25" customHeight="1" x14ac:dyDescent="0.3">
      <c r="A9" s="120" t="s">
        <v>51</v>
      </c>
      <c r="B9" s="121" t="s">
        <v>310</v>
      </c>
      <c r="C9" s="111">
        <v>3.1078843459431917</v>
      </c>
      <c r="D9" s="112">
        <v>12.5</v>
      </c>
      <c r="E9" s="111">
        <v>3.1541123236624968</v>
      </c>
      <c r="F9" s="112">
        <v>12.764640336758697</v>
      </c>
      <c r="G9" s="111">
        <v>3.1498297389330308</v>
      </c>
      <c r="H9" s="112">
        <v>12.650524407613622</v>
      </c>
      <c r="I9" s="111">
        <v>3.7071885585246518</v>
      </c>
      <c r="J9" s="112">
        <v>13.125096168641329</v>
      </c>
      <c r="K9" s="111">
        <v>3.7071885585246518</v>
      </c>
      <c r="L9" s="112">
        <v>13.125096168641329</v>
      </c>
      <c r="M9" s="111">
        <v>3.818472610955618</v>
      </c>
      <c r="N9" s="112">
        <v>12.39109390125847</v>
      </c>
      <c r="O9" s="111">
        <v>3.7650910579087378</v>
      </c>
      <c r="P9" s="112">
        <v>12.286519648482837</v>
      </c>
      <c r="Q9" s="111">
        <v>3.7608282273399531</v>
      </c>
      <c r="R9" s="112">
        <v>12.31063903882988</v>
      </c>
      <c r="S9" s="113">
        <v>3.8642186165670367</v>
      </c>
      <c r="T9" s="112">
        <v>12.130691692735489</v>
      </c>
      <c r="U9" s="113">
        <v>3.9703315881326353</v>
      </c>
      <c r="V9" s="112">
        <v>12.241625089094796</v>
      </c>
    </row>
    <row r="10" spans="1:22" ht="20.25" customHeight="1" x14ac:dyDescent="0.3">
      <c r="A10" s="397" t="s">
        <v>53</v>
      </c>
      <c r="B10" s="122" t="s">
        <v>54</v>
      </c>
      <c r="C10" s="114">
        <v>0</v>
      </c>
      <c r="D10" s="115">
        <v>0</v>
      </c>
      <c r="E10" s="114">
        <v>0</v>
      </c>
      <c r="F10" s="115">
        <v>0</v>
      </c>
      <c r="G10" s="114">
        <v>0</v>
      </c>
      <c r="H10" s="115">
        <v>0</v>
      </c>
      <c r="I10" s="114">
        <v>0</v>
      </c>
      <c r="J10" s="115">
        <v>0</v>
      </c>
      <c r="K10" s="114">
        <v>0</v>
      </c>
      <c r="L10" s="115">
        <v>0</v>
      </c>
      <c r="M10" s="114">
        <v>0</v>
      </c>
      <c r="N10" s="115">
        <v>0</v>
      </c>
      <c r="O10" s="114">
        <v>0</v>
      </c>
      <c r="P10" s="115">
        <v>0</v>
      </c>
      <c r="Q10" s="114">
        <v>0</v>
      </c>
      <c r="R10" s="115">
        <v>0</v>
      </c>
      <c r="S10" s="116">
        <v>0</v>
      </c>
      <c r="T10" s="115">
        <v>0</v>
      </c>
      <c r="U10" s="116">
        <v>0</v>
      </c>
      <c r="V10" s="115">
        <v>0</v>
      </c>
    </row>
    <row r="11" spans="1:22" ht="20.25" customHeight="1" x14ac:dyDescent="0.3">
      <c r="A11" s="398"/>
      <c r="B11" s="46" t="s">
        <v>55</v>
      </c>
      <c r="C11" s="114">
        <v>3.3049040511727079</v>
      </c>
      <c r="D11" s="115">
        <v>8.5299455535390205</v>
      </c>
      <c r="E11" s="114">
        <v>2.8099173553719008</v>
      </c>
      <c r="F11" s="115">
        <v>7.421150278293136</v>
      </c>
      <c r="G11" s="114">
        <v>3.1627372052903966</v>
      </c>
      <c r="H11" s="115">
        <v>10.276172125883107</v>
      </c>
      <c r="I11" s="114">
        <v>3.0981067125645438</v>
      </c>
      <c r="J11" s="115">
        <v>8.653260207190737</v>
      </c>
      <c r="K11" s="114">
        <v>3.0981067125645438</v>
      </c>
      <c r="L11" s="115">
        <v>8.653260207190737</v>
      </c>
      <c r="M11" s="114">
        <v>3.4709754637941357</v>
      </c>
      <c r="N11" s="115">
        <v>8.317929759704251</v>
      </c>
      <c r="O11" s="114">
        <v>3.1500926497838173</v>
      </c>
      <c r="P11" s="115">
        <v>8.4605597964376589</v>
      </c>
      <c r="Q11" s="114">
        <v>2.9132791327913279</v>
      </c>
      <c r="R11" s="115">
        <v>8.512213175425611</v>
      </c>
      <c r="S11" s="116">
        <v>2.7064538514920198</v>
      </c>
      <c r="T11" s="115">
        <v>7.7389984825493165</v>
      </c>
      <c r="U11" s="116">
        <v>2.6298044504383009</v>
      </c>
      <c r="V11" s="115">
        <v>7.6161462300076161</v>
      </c>
    </row>
    <row r="12" spans="1:22" ht="32.25" customHeight="1" x14ac:dyDescent="0.3">
      <c r="A12" s="123" t="s">
        <v>56</v>
      </c>
      <c r="B12" s="122" t="s">
        <v>55</v>
      </c>
      <c r="C12" s="114">
        <v>4.277902862656803</v>
      </c>
      <c r="D12" s="115">
        <v>11.077603538399678</v>
      </c>
      <c r="E12" s="114">
        <v>3.9126181936746005</v>
      </c>
      <c r="F12" s="115">
        <v>10.430299424945469</v>
      </c>
      <c r="G12" s="114">
        <v>3.5714285714285712</v>
      </c>
      <c r="H12" s="115">
        <v>10.534846029173419</v>
      </c>
      <c r="I12" s="114">
        <v>3.51123595505618</v>
      </c>
      <c r="J12" s="115">
        <v>11.129568106312291</v>
      </c>
      <c r="K12" s="114">
        <v>3.51123595505618</v>
      </c>
      <c r="L12" s="115">
        <v>11.129568106312291</v>
      </c>
      <c r="M12" s="114">
        <v>3.5580524344569286</v>
      </c>
      <c r="N12" s="115">
        <v>11.147540983606557</v>
      </c>
      <c r="O12" s="114">
        <v>3.4068912117692607</v>
      </c>
      <c r="P12" s="115">
        <v>11.192538307794804</v>
      </c>
      <c r="Q12" s="114">
        <v>4.0048543689320395</v>
      </c>
      <c r="R12" s="115">
        <v>11.87066974595843</v>
      </c>
      <c r="S12" s="116">
        <v>4.1284403669724776</v>
      </c>
      <c r="T12" s="115">
        <v>12.476325757575758</v>
      </c>
      <c r="U12" s="116">
        <v>6.3432835820895521</v>
      </c>
      <c r="V12" s="115">
        <v>12.811980033277869</v>
      </c>
    </row>
    <row r="13" spans="1:22" ht="20.25" customHeight="1" x14ac:dyDescent="0.3">
      <c r="A13" s="124" t="s">
        <v>57</v>
      </c>
      <c r="B13" s="121" t="s">
        <v>55</v>
      </c>
      <c r="C13" s="114">
        <v>2.5091452418980884</v>
      </c>
      <c r="D13" s="115">
        <v>11.357096141268803</v>
      </c>
      <c r="E13" s="114">
        <v>2.4031830238726788</v>
      </c>
      <c r="F13" s="115">
        <v>10.75964134528849</v>
      </c>
      <c r="G13" s="114">
        <v>2.3446915744494357</v>
      </c>
      <c r="H13" s="115">
        <v>10.711147164199284</v>
      </c>
      <c r="I13" s="114">
        <v>1.8678404153264487</v>
      </c>
      <c r="J13" s="115">
        <v>8.9976593694065805</v>
      </c>
      <c r="K13" s="114">
        <v>1.8678404153264487</v>
      </c>
      <c r="L13" s="115">
        <v>8.9976593694065805</v>
      </c>
      <c r="M13" s="114">
        <v>1.8710143183732404</v>
      </c>
      <c r="N13" s="115">
        <v>9.258262460975347</v>
      </c>
      <c r="O13" s="114">
        <v>1.8657635467980296</v>
      </c>
      <c r="P13" s="115">
        <v>9.2383148493832579</v>
      </c>
      <c r="Q13" s="114">
        <v>1.9584382871536525</v>
      </c>
      <c r="R13" s="115">
        <v>9.3218110088296076</v>
      </c>
      <c r="S13" s="116">
        <v>1.9757321644114096</v>
      </c>
      <c r="T13" s="115">
        <v>9.5081842115303914</v>
      </c>
      <c r="U13" s="116">
        <v>2.0130752799533953</v>
      </c>
      <c r="V13" s="115">
        <v>9.2420651878326403</v>
      </c>
    </row>
    <row r="14" spans="1:22" ht="20.25" customHeight="1" x14ac:dyDescent="0.3">
      <c r="A14" s="355" t="s">
        <v>60</v>
      </c>
      <c r="B14" s="46" t="s">
        <v>55</v>
      </c>
      <c r="C14" s="114">
        <v>1.0390541024722322</v>
      </c>
      <c r="D14" s="115">
        <v>6.59307875894988</v>
      </c>
      <c r="E14" s="114">
        <v>1.0305614783226724</v>
      </c>
      <c r="F14" s="115">
        <v>6.6172106824925816</v>
      </c>
      <c r="G14" s="114">
        <v>0.94855892010215248</v>
      </c>
      <c r="H14" s="115">
        <v>5.6741915802318488</v>
      </c>
      <c r="I14" s="114">
        <v>0.9502090459901178</v>
      </c>
      <c r="J14" s="115">
        <v>5.4773082942097027</v>
      </c>
      <c r="K14" s="114">
        <v>0.9502090459901178</v>
      </c>
      <c r="L14" s="115">
        <v>5.4773082942097027</v>
      </c>
      <c r="M14" s="114">
        <v>1.2865497076023393</v>
      </c>
      <c r="N14" s="115">
        <v>5.4027822711096736</v>
      </c>
      <c r="O14" s="114">
        <v>1.0764262648008611</v>
      </c>
      <c r="P14" s="115">
        <v>5.7471264367816088</v>
      </c>
      <c r="Q14" s="114">
        <v>1.2545528126264671</v>
      </c>
      <c r="R14" s="115">
        <v>5.2683246073298422</v>
      </c>
      <c r="S14" s="116">
        <v>1.4444903012794057</v>
      </c>
      <c r="T14" s="115">
        <v>5.553719008264463</v>
      </c>
      <c r="U14" s="116">
        <v>1.4125467386788533</v>
      </c>
      <c r="V14" s="115">
        <v>5.3017672557519173</v>
      </c>
    </row>
    <row r="15" spans="1:22" ht="20.25" customHeight="1" x14ac:dyDescent="0.3">
      <c r="A15" s="398"/>
      <c r="B15" s="46" t="s">
        <v>62</v>
      </c>
      <c r="C15" s="114">
        <v>0</v>
      </c>
      <c r="D15" s="115">
        <v>0</v>
      </c>
      <c r="E15" s="114">
        <v>0</v>
      </c>
      <c r="F15" s="115">
        <v>0</v>
      </c>
      <c r="G15" s="114">
        <v>0</v>
      </c>
      <c r="H15" s="115">
        <v>0</v>
      </c>
      <c r="I15" s="114">
        <v>0</v>
      </c>
      <c r="J15" s="115">
        <v>0</v>
      </c>
      <c r="K15" s="114">
        <v>0</v>
      </c>
      <c r="L15" s="115">
        <v>0</v>
      </c>
      <c r="M15" s="114">
        <v>0</v>
      </c>
      <c r="N15" s="115">
        <v>0</v>
      </c>
      <c r="O15" s="114">
        <v>0</v>
      </c>
      <c r="P15" s="115">
        <v>0</v>
      </c>
      <c r="Q15" s="114">
        <v>0</v>
      </c>
      <c r="R15" s="115">
        <v>0</v>
      </c>
      <c r="S15" s="116">
        <v>0</v>
      </c>
      <c r="T15" s="115">
        <v>0</v>
      </c>
      <c r="U15" s="116">
        <v>0</v>
      </c>
      <c r="V15" s="115">
        <v>0</v>
      </c>
    </row>
    <row r="16" spans="1:22" ht="32.25" customHeight="1" x14ac:dyDescent="0.3">
      <c r="A16" s="397" t="s">
        <v>63</v>
      </c>
      <c r="B16" s="125" t="s">
        <v>64</v>
      </c>
      <c r="C16" s="111">
        <v>1.7505470459518599</v>
      </c>
      <c r="D16" s="112">
        <v>2.7298850574712645</v>
      </c>
      <c r="E16" s="111">
        <v>0.18359853121175032</v>
      </c>
      <c r="F16" s="112">
        <v>1.0666666666666667</v>
      </c>
      <c r="G16" s="111">
        <v>0.29120559114735001</v>
      </c>
      <c r="H16" s="112">
        <v>1.2401352874859075</v>
      </c>
      <c r="I16" s="111">
        <v>0.4357298474945534</v>
      </c>
      <c r="J16" s="112">
        <v>1.25</v>
      </c>
      <c r="K16" s="111">
        <v>0.4357298474945534</v>
      </c>
      <c r="L16" s="112">
        <v>1.25</v>
      </c>
      <c r="M16" s="111">
        <v>0.27279812938425568</v>
      </c>
      <c r="N16" s="112">
        <v>1.2394366197183098</v>
      </c>
      <c r="O16" s="111">
        <v>0.26380252496702467</v>
      </c>
      <c r="P16" s="112">
        <v>1.3001383125864454</v>
      </c>
      <c r="Q16" s="111">
        <v>0.23108030040439051</v>
      </c>
      <c r="R16" s="112">
        <v>0.84626234132581102</v>
      </c>
      <c r="S16" s="113">
        <v>0.1156515034695451</v>
      </c>
      <c r="T16" s="112">
        <v>0.63641394576646371</v>
      </c>
      <c r="U16" s="113">
        <v>0.11509687320161135</v>
      </c>
      <c r="V16" s="112">
        <v>0.64263760827046656</v>
      </c>
    </row>
    <row r="17" spans="1:22" ht="20.25" customHeight="1" x14ac:dyDescent="0.3">
      <c r="A17" s="355"/>
      <c r="B17" s="46" t="s">
        <v>55</v>
      </c>
      <c r="C17" s="111">
        <v>2.1772939346811819</v>
      </c>
      <c r="D17" s="112">
        <v>6.6165413533834583</v>
      </c>
      <c r="E17" s="111">
        <v>1.5996718621821164</v>
      </c>
      <c r="F17" s="112">
        <v>6.6155067478168821</v>
      </c>
      <c r="G17" s="111">
        <v>1.9730941704035874</v>
      </c>
      <c r="H17" s="112">
        <v>6.7102644299118568</v>
      </c>
      <c r="I17" s="111">
        <v>2.3785926660059467</v>
      </c>
      <c r="J17" s="112">
        <v>7.3266727217680891</v>
      </c>
      <c r="K17" s="111">
        <v>2.3785926660059467</v>
      </c>
      <c r="L17" s="112">
        <v>7.3266727217680891</v>
      </c>
      <c r="M17" s="111">
        <v>5.2302444570778848</v>
      </c>
      <c r="N17" s="112">
        <v>11.007025761124121</v>
      </c>
      <c r="O17" s="111">
        <v>3.697183098591549</v>
      </c>
      <c r="P17" s="112">
        <v>9.0042372881355934</v>
      </c>
      <c r="Q17" s="111">
        <v>3.3187226048841576</v>
      </c>
      <c r="R17" s="112">
        <v>8.7023488640739313</v>
      </c>
      <c r="S17" s="113">
        <v>2.8223220012828736</v>
      </c>
      <c r="T17" s="112">
        <v>9.2177589852008452</v>
      </c>
      <c r="U17" s="113">
        <v>4.9305555555555554</v>
      </c>
      <c r="V17" s="112">
        <v>11.318118304611085</v>
      </c>
    </row>
    <row r="18" spans="1:22" ht="20.25" customHeight="1" x14ac:dyDescent="0.3">
      <c r="A18" s="355"/>
      <c r="B18" s="46" t="s">
        <v>62</v>
      </c>
      <c r="C18" s="111">
        <v>2.0568749282232228</v>
      </c>
      <c r="D18" s="112">
        <v>2.4102928993981143</v>
      </c>
      <c r="E18" s="111">
        <v>2.1263789685462586</v>
      </c>
      <c r="F18" s="112">
        <v>2.5203473674223544</v>
      </c>
      <c r="G18" s="111">
        <v>2.1336715169314289</v>
      </c>
      <c r="H18" s="112">
        <v>2.6637233440433934</v>
      </c>
      <c r="I18" s="111">
        <v>2.0610836155248764</v>
      </c>
      <c r="J18" s="112">
        <v>1.6778645679652548</v>
      </c>
      <c r="K18" s="111">
        <v>2.0610836155248764</v>
      </c>
      <c r="L18" s="112">
        <v>1.6778645679652548</v>
      </c>
      <c r="M18" s="111">
        <v>2.3035186024666201</v>
      </c>
      <c r="N18" s="112">
        <v>3.1535590324921872</v>
      </c>
      <c r="O18" s="111">
        <v>2.3514708798531658</v>
      </c>
      <c r="P18" s="112">
        <v>3.2270837457929122</v>
      </c>
      <c r="Q18" s="111">
        <v>2.5029671633917974</v>
      </c>
      <c r="R18" s="112">
        <v>3.6659865880537925</v>
      </c>
      <c r="S18" s="113">
        <v>2.6032706875514684</v>
      </c>
      <c r="T18" s="112">
        <v>3.859947193203995</v>
      </c>
      <c r="U18" s="113">
        <v>2.8100276751591</v>
      </c>
      <c r="V18" s="112">
        <v>4.1681196121115276</v>
      </c>
    </row>
    <row r="19" spans="1:22" ht="20.25" customHeight="1" x14ac:dyDescent="0.3">
      <c r="A19" s="352" t="s">
        <v>65</v>
      </c>
      <c r="B19" s="321" t="s">
        <v>310</v>
      </c>
      <c r="C19" s="111">
        <v>3.0233122875182126</v>
      </c>
      <c r="D19" s="112">
        <v>10.403601865251648</v>
      </c>
      <c r="E19" s="111">
        <v>3.5665634674922599</v>
      </c>
      <c r="F19" s="112">
        <v>12.953452351838266</v>
      </c>
      <c r="G19" s="111">
        <v>3.6149115099786617</v>
      </c>
      <c r="H19" s="112">
        <v>12.907196192664314</v>
      </c>
      <c r="I19" s="111">
        <v>3.4703885326291961</v>
      </c>
      <c r="J19" s="112">
        <v>12.600049509035399</v>
      </c>
      <c r="K19" s="111">
        <v>3.4703885326291961</v>
      </c>
      <c r="L19" s="112">
        <v>12.600049509035399</v>
      </c>
      <c r="M19" s="111">
        <v>3.2493283868491747</v>
      </c>
      <c r="N19" s="112">
        <v>12.332462277670068</v>
      </c>
      <c r="O19" s="111">
        <v>3.0356691120667847</v>
      </c>
      <c r="P19" s="112">
        <v>11.991955082544205</v>
      </c>
      <c r="Q19" s="111">
        <v>3.3182698515171074</v>
      </c>
      <c r="R19" s="112">
        <v>12.532100667693888</v>
      </c>
      <c r="S19" s="113">
        <v>3.4102833158447012</v>
      </c>
      <c r="T19" s="112">
        <v>12.771503040834057</v>
      </c>
      <c r="U19" s="113">
        <v>3.6210582576162476</v>
      </c>
      <c r="V19" s="112">
        <v>12.866678376954155</v>
      </c>
    </row>
    <row r="20" spans="1:22" ht="20.25" customHeight="1" x14ac:dyDescent="0.3">
      <c r="A20" s="399"/>
      <c r="B20" s="320" t="s">
        <v>67</v>
      </c>
      <c r="C20" s="111">
        <v>0.1296714988695305</v>
      </c>
      <c r="D20" s="112">
        <v>8.8667366211962229</v>
      </c>
      <c r="E20" s="111">
        <v>0.14757177354440568</v>
      </c>
      <c r="F20" s="112">
        <v>9.1538052155401815</v>
      </c>
      <c r="G20" s="111">
        <v>0.14129520605550883</v>
      </c>
      <c r="H20" s="112">
        <v>9.8871574422353579</v>
      </c>
      <c r="I20" s="111">
        <v>0.14327114063364918</v>
      </c>
      <c r="J20" s="112">
        <v>10.43753294675804</v>
      </c>
      <c r="K20" s="111">
        <v>0.14327114063364918</v>
      </c>
      <c r="L20" s="112">
        <v>10.43753294675804</v>
      </c>
      <c r="M20" s="111">
        <v>0.14822134387351776</v>
      </c>
      <c r="N20" s="112">
        <v>9.2463923035809739</v>
      </c>
      <c r="O20" s="111">
        <v>0.13421531972006517</v>
      </c>
      <c r="P20" s="112">
        <v>8.8299024918743232</v>
      </c>
      <c r="Q20" s="111">
        <v>0.14163414327080448</v>
      </c>
      <c r="R20" s="112">
        <v>9.7777777777777786</v>
      </c>
      <c r="S20" s="113">
        <v>0.14329325275683757</v>
      </c>
      <c r="T20" s="112">
        <v>10.188261351052049</v>
      </c>
      <c r="U20" s="113">
        <v>0.13749274343854073</v>
      </c>
      <c r="V20" s="112">
        <v>10.080428954423592</v>
      </c>
    </row>
    <row r="21" spans="1:22" ht="32.25" customHeight="1" x14ac:dyDescent="0.3">
      <c r="A21" s="123" t="s">
        <v>68</v>
      </c>
      <c r="B21" s="46" t="s">
        <v>55</v>
      </c>
      <c r="C21" s="111">
        <v>4.501607717041801</v>
      </c>
      <c r="D21" s="112">
        <v>12.312312312312311</v>
      </c>
      <c r="E21" s="111">
        <v>4.6204620462046204</v>
      </c>
      <c r="F21" s="112">
        <v>11.838006230529595</v>
      </c>
      <c r="G21" s="111">
        <v>4.7138047138047137</v>
      </c>
      <c r="H21" s="112">
        <v>11.688311688311687</v>
      </c>
      <c r="I21" s="111">
        <v>5.0675675675675675</v>
      </c>
      <c r="J21" s="112">
        <v>12.37785016286645</v>
      </c>
      <c r="K21" s="111">
        <v>5.0675675675675675</v>
      </c>
      <c r="L21" s="112">
        <v>12.37785016286645</v>
      </c>
      <c r="M21" s="111">
        <v>3.9568345323741005</v>
      </c>
      <c r="N21" s="112">
        <v>12.913907284768211</v>
      </c>
      <c r="O21" s="111">
        <v>4.5112781954887211</v>
      </c>
      <c r="P21" s="112">
        <v>12.068965517241379</v>
      </c>
      <c r="Q21" s="111">
        <v>5.5555555555555554</v>
      </c>
      <c r="R21" s="112">
        <v>11.594202898550725</v>
      </c>
      <c r="S21" s="113">
        <v>5.6818181818181817</v>
      </c>
      <c r="T21" s="112">
        <v>10.097719869706841</v>
      </c>
      <c r="U21" s="113">
        <v>6.666666666666667</v>
      </c>
      <c r="V21" s="112">
        <v>12.091503267973856</v>
      </c>
    </row>
    <row r="22" spans="1:22" ht="32.25" customHeight="1" x14ac:dyDescent="0.3">
      <c r="A22" s="219" t="s">
        <v>69</v>
      </c>
      <c r="B22" s="38" t="s">
        <v>55</v>
      </c>
      <c r="C22" s="111">
        <v>3.6802973977695173</v>
      </c>
      <c r="D22" s="112">
        <v>13.795811518324609</v>
      </c>
      <c r="E22" s="111">
        <v>3.4123222748815163</v>
      </c>
      <c r="F22" s="112">
        <v>12.791932059447984</v>
      </c>
      <c r="G22" s="111">
        <v>3.8574505580575682</v>
      </c>
      <c r="H22" s="112">
        <v>13.160733549083064</v>
      </c>
      <c r="I22" s="111">
        <v>4.3741181213465028</v>
      </c>
      <c r="J22" s="112">
        <v>14.187705817782655</v>
      </c>
      <c r="K22" s="111">
        <v>4.3741181213465028</v>
      </c>
      <c r="L22" s="112">
        <v>14.187705817782655</v>
      </c>
      <c r="M22" s="111">
        <v>4.6169989506820563</v>
      </c>
      <c r="N22" s="112">
        <v>13.748231966053748</v>
      </c>
      <c r="O22" s="111">
        <v>4.6253057593951521</v>
      </c>
      <c r="P22" s="112">
        <v>13.832599118942731</v>
      </c>
      <c r="Q22" s="111">
        <v>4.4272021907804655</v>
      </c>
      <c r="R22" s="112">
        <v>13.743218806509946</v>
      </c>
      <c r="S22" s="113">
        <v>4.9199350197261547</v>
      </c>
      <c r="T22" s="112">
        <v>14.211491442542787</v>
      </c>
      <c r="U22" s="113">
        <v>4.439746300211417</v>
      </c>
      <c r="V22" s="112">
        <v>13.571428571428571</v>
      </c>
    </row>
    <row r="23" spans="1:22" ht="20.25" customHeight="1" x14ac:dyDescent="0.3">
      <c r="A23" s="352" t="s">
        <v>71</v>
      </c>
      <c r="B23" s="321" t="s">
        <v>54</v>
      </c>
      <c r="C23" s="111">
        <v>0</v>
      </c>
      <c r="D23" s="112">
        <v>55.555555555555557</v>
      </c>
      <c r="E23" s="111">
        <v>0</v>
      </c>
      <c r="F23" s="112">
        <v>22.222222222222221</v>
      </c>
      <c r="G23" s="111">
        <v>0</v>
      </c>
      <c r="H23" s="112">
        <v>37.5</v>
      </c>
      <c r="I23" s="111">
        <v>0</v>
      </c>
      <c r="J23" s="112">
        <v>37.5</v>
      </c>
      <c r="K23" s="111">
        <v>0</v>
      </c>
      <c r="L23" s="112">
        <v>37.5</v>
      </c>
      <c r="M23" s="111">
        <v>0</v>
      </c>
      <c r="N23" s="112">
        <v>25</v>
      </c>
      <c r="O23" s="111">
        <v>0</v>
      </c>
      <c r="P23" s="112">
        <v>25</v>
      </c>
      <c r="Q23" s="111">
        <v>0</v>
      </c>
      <c r="R23" s="112">
        <v>28.571428571428569</v>
      </c>
      <c r="S23" s="113">
        <v>0</v>
      </c>
      <c r="T23" s="112">
        <v>28.571428571428569</v>
      </c>
      <c r="U23" s="113">
        <v>0</v>
      </c>
      <c r="V23" s="112">
        <v>28.571428571428569</v>
      </c>
    </row>
    <row r="24" spans="1:22" ht="20.25" customHeight="1" x14ac:dyDescent="0.3">
      <c r="A24" s="353"/>
      <c r="B24" s="322" t="s">
        <v>310</v>
      </c>
      <c r="C24" s="111">
        <v>2.1609115117649629</v>
      </c>
      <c r="D24" s="112">
        <v>12.655086848635236</v>
      </c>
      <c r="E24" s="111">
        <v>2.1970646142831574</v>
      </c>
      <c r="F24" s="112">
        <v>13.104030386157417</v>
      </c>
      <c r="G24" s="111">
        <v>2.1947809878844362</v>
      </c>
      <c r="H24" s="112">
        <v>13.403416557161629</v>
      </c>
      <c r="I24" s="111">
        <v>2.1061216657071578</v>
      </c>
      <c r="J24" s="112">
        <v>13.041521323281197</v>
      </c>
      <c r="K24" s="111">
        <v>2.1061216657071578</v>
      </c>
      <c r="L24" s="112">
        <v>13.041521323281197</v>
      </c>
      <c r="M24" s="111">
        <v>1.9597115145486197</v>
      </c>
      <c r="N24" s="112">
        <v>12.571562098375979</v>
      </c>
      <c r="O24" s="111">
        <v>1.9156511709543151</v>
      </c>
      <c r="P24" s="112">
        <v>12.417218543046356</v>
      </c>
      <c r="Q24" s="111">
        <v>2.0420824070723258</v>
      </c>
      <c r="R24" s="112">
        <v>12.861464004839684</v>
      </c>
      <c r="S24" s="113">
        <v>2.1156484119447083</v>
      </c>
      <c r="T24" s="112">
        <v>12.873733629849271</v>
      </c>
      <c r="U24" s="113">
        <v>2.0501365103003226</v>
      </c>
      <c r="V24" s="112">
        <v>12.834608030592735</v>
      </c>
    </row>
    <row r="25" spans="1:22" ht="20.25" customHeight="1" x14ac:dyDescent="0.3">
      <c r="A25" s="399"/>
      <c r="B25" s="320" t="s">
        <v>62</v>
      </c>
      <c r="C25" s="111">
        <v>0</v>
      </c>
      <c r="D25" s="112">
        <v>0</v>
      </c>
      <c r="E25" s="111">
        <v>0</v>
      </c>
      <c r="F25" s="112">
        <v>0</v>
      </c>
      <c r="G25" s="111">
        <v>0</v>
      </c>
      <c r="H25" s="112">
        <v>3.8461538461538463</v>
      </c>
      <c r="I25" s="111">
        <v>0</v>
      </c>
      <c r="J25" s="112">
        <v>1.8867924528301887</v>
      </c>
      <c r="K25" s="111">
        <v>0</v>
      </c>
      <c r="L25" s="112">
        <v>1.8867924528301887</v>
      </c>
      <c r="M25" s="111">
        <v>0</v>
      </c>
      <c r="N25" s="112">
        <v>0</v>
      </c>
      <c r="O25" s="111">
        <v>0</v>
      </c>
      <c r="P25" s="112">
        <v>4.1666666666666661</v>
      </c>
      <c r="Q25" s="111">
        <v>5.5555555555555554</v>
      </c>
      <c r="R25" s="112">
        <v>4.5454545454545459</v>
      </c>
      <c r="S25" s="113">
        <v>2.7777777777777777</v>
      </c>
      <c r="T25" s="112">
        <v>4.5454545454545459</v>
      </c>
      <c r="U25" s="113">
        <v>0</v>
      </c>
      <c r="V25" s="112">
        <v>0</v>
      </c>
    </row>
    <row r="26" spans="1:22" ht="20.25" customHeight="1" x14ac:dyDescent="0.3">
      <c r="A26" s="397" t="s">
        <v>72</v>
      </c>
      <c r="B26" s="46" t="s">
        <v>311</v>
      </c>
      <c r="C26" s="111">
        <v>0</v>
      </c>
      <c r="D26" s="112">
        <v>0</v>
      </c>
      <c r="E26" s="111">
        <v>0.18404907975460122</v>
      </c>
      <c r="F26" s="112">
        <v>0.6116207951070336</v>
      </c>
      <c r="G26" s="111">
        <v>0.18731268731268733</v>
      </c>
      <c r="H26" s="112">
        <v>0.59808612440191389</v>
      </c>
      <c r="I26" s="111">
        <v>0.19166879631995912</v>
      </c>
      <c r="J26" s="112">
        <v>0.59630292188431722</v>
      </c>
      <c r="K26" s="111">
        <v>0.19166879631995912</v>
      </c>
      <c r="L26" s="112">
        <v>0.59630292188431722</v>
      </c>
      <c r="M26" s="111">
        <v>0.21709633649932158</v>
      </c>
      <c r="N26" s="112">
        <v>0.71856287425149701</v>
      </c>
      <c r="O26" s="111">
        <v>0.22172949002217296</v>
      </c>
      <c r="P26" s="112">
        <v>0.72115384615384615</v>
      </c>
      <c r="Q26" s="111">
        <v>0.22730501491689159</v>
      </c>
      <c r="R26" s="112">
        <v>0.72859744990892528</v>
      </c>
      <c r="S26" s="113">
        <v>0.22541561003099464</v>
      </c>
      <c r="T26" s="112">
        <v>0.67950169875424693</v>
      </c>
      <c r="U26" s="113" t="s">
        <v>76</v>
      </c>
      <c r="V26" s="112" t="s">
        <v>76</v>
      </c>
    </row>
    <row r="27" spans="1:22" ht="20.25" customHeight="1" x14ac:dyDescent="0.3">
      <c r="A27" s="398"/>
      <c r="B27" s="46" t="s">
        <v>55</v>
      </c>
      <c r="C27" s="111">
        <v>2.8513238289205702</v>
      </c>
      <c r="D27" s="112">
        <v>11.226252158894647</v>
      </c>
      <c r="E27" s="111">
        <v>2.7635619242579326</v>
      </c>
      <c r="F27" s="112">
        <v>11.551724137931034</v>
      </c>
      <c r="G27" s="111">
        <v>2.6483050847457625</v>
      </c>
      <c r="H27" s="112">
        <v>11.452991452991453</v>
      </c>
      <c r="I27" s="111">
        <v>2.4229074889867843</v>
      </c>
      <c r="J27" s="112">
        <v>12.169312169312169</v>
      </c>
      <c r="K27" s="111">
        <v>2.4229074889867843</v>
      </c>
      <c r="L27" s="112">
        <v>12.169312169312169</v>
      </c>
      <c r="M27" s="111">
        <v>2.8824833702882482</v>
      </c>
      <c r="N27" s="112">
        <v>11.076923076923077</v>
      </c>
      <c r="O27" s="111">
        <v>2.5114155251141552</v>
      </c>
      <c r="P27" s="112">
        <v>11.912225705329153</v>
      </c>
      <c r="Q27" s="111">
        <v>2.5670945157526255</v>
      </c>
      <c r="R27" s="112">
        <v>11.04</v>
      </c>
      <c r="S27" s="113">
        <v>3.3096926713947989</v>
      </c>
      <c r="T27" s="112">
        <v>11.437908496732026</v>
      </c>
      <c r="U27" s="113">
        <v>3.125</v>
      </c>
      <c r="V27" s="112">
        <v>12.479999999999999</v>
      </c>
    </row>
    <row r="28" spans="1:22" ht="32.25" customHeight="1" x14ac:dyDescent="0.3">
      <c r="A28" s="123" t="s">
        <v>73</v>
      </c>
      <c r="B28" s="122" t="s">
        <v>55</v>
      </c>
      <c r="C28" s="111">
        <v>6.3679694947569114</v>
      </c>
      <c r="D28" s="112">
        <v>6.6451315182279647</v>
      </c>
      <c r="E28" s="111">
        <v>3.2251622566150773</v>
      </c>
      <c r="F28" s="112">
        <v>9.9393939393939394</v>
      </c>
      <c r="G28" s="111">
        <v>3.3252963632710473</v>
      </c>
      <c r="H28" s="112">
        <v>10.193757755082562</v>
      </c>
      <c r="I28" s="111">
        <v>3.087262417305471</v>
      </c>
      <c r="J28" s="112">
        <v>9.8918543506300214</v>
      </c>
      <c r="K28" s="111">
        <v>3.087262417305471</v>
      </c>
      <c r="L28" s="112">
        <v>9.8918543506300214</v>
      </c>
      <c r="M28" s="111">
        <v>3.1702588664613978</v>
      </c>
      <c r="N28" s="112">
        <v>9.2460470497493255</v>
      </c>
      <c r="O28" s="111">
        <v>3.0470914127423825</v>
      </c>
      <c r="P28" s="112">
        <v>8.8247172859450735</v>
      </c>
      <c r="Q28" s="111">
        <v>3.9984958636249686</v>
      </c>
      <c r="R28" s="112">
        <v>9.6821877309682183</v>
      </c>
      <c r="S28" s="113">
        <v>3.8947368421052633</v>
      </c>
      <c r="T28" s="112">
        <v>9.5391449194891731</v>
      </c>
      <c r="U28" s="113">
        <v>3.8759689922480618</v>
      </c>
      <c r="V28" s="112">
        <v>9.4763092269326688</v>
      </c>
    </row>
    <row r="29" spans="1:22" ht="20.25" customHeight="1" thickBot="1" x14ac:dyDescent="0.35">
      <c r="A29" s="123" t="s">
        <v>74</v>
      </c>
      <c r="B29" s="122" t="s">
        <v>55</v>
      </c>
      <c r="C29" s="117">
        <v>1.4893617021276597</v>
      </c>
      <c r="D29" s="118">
        <v>6.1261261261261257</v>
      </c>
      <c r="E29" s="117">
        <v>1.0822510822510822</v>
      </c>
      <c r="F29" s="118">
        <v>6.3291139240506329</v>
      </c>
      <c r="G29" s="117">
        <v>1.1350737797956867</v>
      </c>
      <c r="H29" s="118">
        <v>7.0621468926553677</v>
      </c>
      <c r="I29" s="117">
        <v>1.3986013986013985</v>
      </c>
      <c r="J29" s="118">
        <v>7.2886297376093294</v>
      </c>
      <c r="K29" s="117">
        <v>1.3986013986013985</v>
      </c>
      <c r="L29" s="118">
        <v>7.2886297376093294</v>
      </c>
      <c r="M29" s="117">
        <v>1.6129032258064515</v>
      </c>
      <c r="N29" s="118">
        <v>6.8788501026694053</v>
      </c>
      <c r="O29" s="117">
        <v>1.6645326504481435</v>
      </c>
      <c r="P29" s="118">
        <v>7.2784810126582276</v>
      </c>
      <c r="Q29" s="117">
        <v>1.4627659574468086</v>
      </c>
      <c r="R29" s="118">
        <v>7.6508620689655169</v>
      </c>
      <c r="S29" s="119">
        <v>1.7955801104972375</v>
      </c>
      <c r="T29" s="118">
        <v>7.819383259911894</v>
      </c>
      <c r="U29" s="119">
        <v>1.6949152542372881</v>
      </c>
      <c r="V29" s="118">
        <v>8.1655480984340034</v>
      </c>
    </row>
    <row r="30" spans="1:22" ht="20.25" customHeight="1" thickBot="1" x14ac:dyDescent="0.35">
      <c r="A30" s="71" t="s">
        <v>273</v>
      </c>
      <c r="B30" s="53"/>
      <c r="C30" s="286">
        <v>0.91500145165751856</v>
      </c>
      <c r="D30" s="287">
        <v>3.0804447741424812</v>
      </c>
      <c r="E30" s="286">
        <v>0.86183173350497677</v>
      </c>
      <c r="F30" s="287">
        <v>3.2265644489945067</v>
      </c>
      <c r="G30" s="286">
        <v>0.8503507367149179</v>
      </c>
      <c r="H30" s="287">
        <v>3.354610992706311</v>
      </c>
      <c r="I30" s="286">
        <v>0.80015724786927922</v>
      </c>
      <c r="J30" s="287">
        <v>2.4404614172718544</v>
      </c>
      <c r="K30" s="286">
        <v>0.80015724786927922</v>
      </c>
      <c r="L30" s="287">
        <v>2.4404614172718544</v>
      </c>
      <c r="M30" s="286">
        <v>0.87662769150528708</v>
      </c>
      <c r="N30" s="287">
        <v>3.6725700002449511</v>
      </c>
      <c r="O30" s="286">
        <v>0.88026097384503299</v>
      </c>
      <c r="P30" s="287">
        <v>3.7003369708141838</v>
      </c>
      <c r="Q30" s="286">
        <v>0.96413063738705218</v>
      </c>
      <c r="R30" s="287">
        <v>4.0700202735396624</v>
      </c>
      <c r="S30" s="288">
        <v>1.0108223505447573</v>
      </c>
      <c r="T30" s="287">
        <v>4.230873168237359</v>
      </c>
      <c r="U30" s="288">
        <v>1.0777485236624023</v>
      </c>
      <c r="V30" s="287">
        <v>4.4502376205593137</v>
      </c>
    </row>
    <row r="31" spans="1:22" s="32" customFormat="1" ht="10.5" customHeight="1" x14ac:dyDescent="0.3">
      <c r="A31" s="277"/>
      <c r="B31" s="278"/>
      <c r="C31" s="285"/>
      <c r="D31" s="285"/>
      <c r="E31" s="285"/>
      <c r="F31" s="285"/>
      <c r="G31" s="285"/>
      <c r="H31" s="285"/>
      <c r="I31" s="285"/>
      <c r="J31" s="285"/>
      <c r="K31" s="285"/>
      <c r="L31" s="285"/>
      <c r="M31" s="285"/>
      <c r="N31" s="285"/>
      <c r="O31" s="285"/>
      <c r="P31" s="285"/>
      <c r="Q31" s="285"/>
      <c r="R31" s="285"/>
      <c r="S31" s="285"/>
      <c r="T31" s="285"/>
      <c r="U31" s="285"/>
      <c r="V31" s="285"/>
    </row>
    <row r="32" spans="1:22" s="158" customFormat="1" ht="30.75" customHeight="1" x14ac:dyDescent="0.3">
      <c r="A32" s="340" t="s">
        <v>308</v>
      </c>
      <c r="B32" s="340"/>
      <c r="C32" s="340"/>
      <c r="D32" s="340"/>
      <c r="E32" s="340"/>
      <c r="F32" s="340"/>
      <c r="G32" s="340"/>
      <c r="H32" s="340"/>
      <c r="I32" s="340"/>
      <c r="J32" s="340"/>
      <c r="K32" s="340"/>
      <c r="L32" s="340"/>
      <c r="M32" s="340"/>
      <c r="N32" s="340"/>
      <c r="O32" s="340"/>
      <c r="P32" s="340"/>
      <c r="Q32" s="340"/>
      <c r="R32" s="340"/>
      <c r="S32" s="340"/>
      <c r="T32" s="340"/>
      <c r="U32" s="340"/>
      <c r="V32" s="340"/>
    </row>
    <row r="33" spans="1:22" s="158" customFormat="1" ht="17.25" customHeight="1" x14ac:dyDescent="0.3">
      <c r="A33" s="340" t="s">
        <v>315</v>
      </c>
      <c r="B33" s="340"/>
      <c r="C33" s="340"/>
      <c r="D33" s="340"/>
      <c r="E33" s="340"/>
      <c r="F33" s="340"/>
      <c r="G33" s="340"/>
      <c r="H33" s="340"/>
      <c r="I33" s="340"/>
      <c r="J33" s="340"/>
      <c r="K33" s="340"/>
      <c r="L33" s="340"/>
      <c r="M33" s="340"/>
      <c r="N33" s="340"/>
      <c r="O33" s="340"/>
      <c r="P33" s="340"/>
      <c r="Q33" s="340"/>
      <c r="R33" s="340"/>
      <c r="S33" s="340"/>
      <c r="T33" s="340"/>
      <c r="U33" s="340"/>
      <c r="V33" s="340"/>
    </row>
    <row r="34" spans="1:22" x14ac:dyDescent="0.3">
      <c r="A34" s="273" t="s">
        <v>303</v>
      </c>
      <c r="B34" s="272"/>
      <c r="C34" s="272"/>
      <c r="D34" s="272"/>
      <c r="E34" s="272"/>
      <c r="F34" s="272"/>
      <c r="G34" s="272"/>
      <c r="H34" s="272"/>
      <c r="I34" s="272"/>
      <c r="J34" s="272"/>
      <c r="K34" s="272"/>
      <c r="L34" s="272"/>
      <c r="M34" s="272"/>
      <c r="N34" s="272"/>
      <c r="O34" s="272"/>
      <c r="P34" s="272"/>
      <c r="Q34" s="272"/>
      <c r="R34" s="272"/>
      <c r="S34" s="272"/>
      <c r="T34" s="272"/>
      <c r="U34" s="272"/>
      <c r="V34" s="272"/>
    </row>
  </sheetData>
  <mergeCells count="25">
    <mergeCell ref="S6:T6"/>
    <mergeCell ref="U6:V6"/>
    <mergeCell ref="A26:A27"/>
    <mergeCell ref="O6:P6"/>
    <mergeCell ref="A10:A11"/>
    <mergeCell ref="A14:A15"/>
    <mergeCell ref="A16:A18"/>
    <mergeCell ref="A19:A20"/>
    <mergeCell ref="A23:A25"/>
    <mergeCell ref="A32:V32"/>
    <mergeCell ref="A33:V33"/>
    <mergeCell ref="B1:V1"/>
    <mergeCell ref="B2:V2"/>
    <mergeCell ref="B3:V3"/>
    <mergeCell ref="B4:V4"/>
    <mergeCell ref="A5:A7"/>
    <mergeCell ref="B5:B7"/>
    <mergeCell ref="C5:V5"/>
    <mergeCell ref="C6:D6"/>
    <mergeCell ref="E6:F6"/>
    <mergeCell ref="G6:H6"/>
    <mergeCell ref="I6:J6"/>
    <mergeCell ref="K6:L6"/>
    <mergeCell ref="M6:N6"/>
    <mergeCell ref="Q6:R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theme="4" tint="-0.499984740745262"/>
    <pageSetUpPr fitToPage="1"/>
  </sheetPr>
  <dimension ref="A1:B9"/>
  <sheetViews>
    <sheetView zoomScaleNormal="100" workbookViewId="0">
      <selection activeCell="B5" sqref="B5"/>
    </sheetView>
  </sheetViews>
  <sheetFormatPr defaultRowHeight="14.4" x14ac:dyDescent="0.3"/>
  <cols>
    <col min="1" max="1" width="51" customWidth="1"/>
    <col min="2" max="2" width="126.88671875" customWidth="1"/>
  </cols>
  <sheetData>
    <row r="1" spans="1:2" ht="18" x14ac:dyDescent="0.3">
      <c r="A1" s="144" t="s">
        <v>0</v>
      </c>
      <c r="B1" s="1" t="s">
        <v>34</v>
      </c>
    </row>
    <row r="2" spans="1:2" ht="108" x14ac:dyDescent="0.3">
      <c r="A2" s="2" t="s">
        <v>1</v>
      </c>
      <c r="B2" s="4" t="s">
        <v>132</v>
      </c>
    </row>
    <row r="3" spans="1:2" ht="18" x14ac:dyDescent="0.3">
      <c r="A3" s="2" t="s">
        <v>2</v>
      </c>
      <c r="B3" s="4" t="s">
        <v>133</v>
      </c>
    </row>
    <row r="4" spans="1:2" ht="54" x14ac:dyDescent="0.3">
      <c r="A4" s="2" t="s">
        <v>3</v>
      </c>
      <c r="B4" s="5" t="s">
        <v>134</v>
      </c>
    </row>
    <row r="5" spans="1:2" ht="18" x14ac:dyDescent="0.3">
      <c r="A5" s="2" t="s">
        <v>27</v>
      </c>
      <c r="B5" s="4" t="s">
        <v>278</v>
      </c>
    </row>
    <row r="6" spans="1:2" ht="18" x14ac:dyDescent="0.3">
      <c r="A6" s="2" t="s">
        <v>107</v>
      </c>
      <c r="B6" s="5" t="s">
        <v>136</v>
      </c>
    </row>
    <row r="7" spans="1:2" ht="36" x14ac:dyDescent="0.3">
      <c r="A7" s="2" t="s">
        <v>4</v>
      </c>
      <c r="B7" s="6" t="s">
        <v>12</v>
      </c>
    </row>
    <row r="8" spans="1:2" ht="18" x14ac:dyDescent="0.3">
      <c r="A8" s="2" t="s">
        <v>5</v>
      </c>
      <c r="B8" s="4" t="s">
        <v>24</v>
      </c>
    </row>
    <row r="9" spans="1:2" ht="18" x14ac:dyDescent="0.3">
      <c r="A9" s="2" t="s">
        <v>6</v>
      </c>
      <c r="B9" s="7" t="s">
        <v>8</v>
      </c>
    </row>
  </sheetData>
  <hyperlinks>
    <hyperlink ref="B9" r:id="rId1"/>
  </hyperlinks>
  <printOptions horizontalCentered="1"/>
  <pageMargins left="0.23622047244094491" right="0.23622047244094491" top="0.39370078740157483" bottom="0" header="0.31496062992125984" footer="0.31496062992125984"/>
  <pageSetup paperSize="9" scale="8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RowHeight="14.4" x14ac:dyDescent="0.3"/>
  <cols>
    <col min="1" max="1" width="34.5546875" customWidth="1"/>
    <col min="3" max="12" width="13" customWidth="1"/>
  </cols>
  <sheetData>
    <row r="1" spans="1:23" s="15" customFormat="1" ht="26.25" customHeight="1" x14ac:dyDescent="0.3">
      <c r="A1" s="54" t="s">
        <v>45</v>
      </c>
      <c r="B1" s="407" t="s">
        <v>84</v>
      </c>
      <c r="C1" s="407"/>
      <c r="D1" s="407"/>
      <c r="E1" s="407"/>
      <c r="F1" s="407"/>
      <c r="G1" s="407"/>
      <c r="H1" s="407"/>
      <c r="I1" s="407"/>
      <c r="J1" s="407"/>
      <c r="K1" s="407"/>
      <c r="L1" s="408"/>
      <c r="M1" s="156"/>
      <c r="N1" s="156"/>
      <c r="O1" s="156"/>
      <c r="P1" s="156"/>
      <c r="Q1" s="156"/>
      <c r="R1" s="156"/>
      <c r="S1" s="156"/>
      <c r="T1" s="156"/>
      <c r="U1" s="156"/>
      <c r="V1" s="32"/>
      <c r="W1" s="32"/>
    </row>
    <row r="2" spans="1:23" s="15" customFormat="1" ht="22.5" customHeight="1" x14ac:dyDescent="0.3">
      <c r="A2" s="55" t="s">
        <v>42</v>
      </c>
      <c r="B2" s="409" t="s">
        <v>187</v>
      </c>
      <c r="C2" s="409"/>
      <c r="D2" s="409"/>
      <c r="E2" s="409"/>
      <c r="F2" s="409"/>
      <c r="G2" s="409"/>
      <c r="H2" s="409"/>
      <c r="I2" s="409"/>
      <c r="J2" s="409"/>
      <c r="K2" s="409"/>
      <c r="L2" s="410"/>
      <c r="M2" s="157"/>
      <c r="N2" s="157"/>
      <c r="O2" s="157"/>
      <c r="P2" s="157"/>
      <c r="Q2" s="157"/>
      <c r="R2" s="157"/>
      <c r="S2" s="157"/>
      <c r="T2" s="157"/>
      <c r="U2" s="157"/>
      <c r="V2" s="32"/>
      <c r="W2" s="32"/>
    </row>
    <row r="3" spans="1:23" s="15" customFormat="1" ht="16.5" customHeight="1" x14ac:dyDescent="0.3">
      <c r="A3" s="55" t="s">
        <v>40</v>
      </c>
      <c r="B3" s="409" t="s">
        <v>188</v>
      </c>
      <c r="C3" s="409"/>
      <c r="D3" s="409"/>
      <c r="E3" s="409"/>
      <c r="F3" s="409"/>
      <c r="G3" s="409"/>
      <c r="H3" s="409"/>
      <c r="I3" s="409"/>
      <c r="J3" s="409"/>
      <c r="K3" s="409"/>
      <c r="L3" s="410"/>
      <c r="M3" s="157"/>
      <c r="N3" s="157"/>
      <c r="O3" s="157"/>
      <c r="P3" s="157"/>
      <c r="Q3" s="157"/>
      <c r="R3" s="157"/>
      <c r="S3" s="157"/>
      <c r="T3" s="157"/>
      <c r="U3" s="157"/>
      <c r="V3" s="32"/>
      <c r="W3" s="32"/>
    </row>
    <row r="4" spans="1:23" ht="106.5" customHeight="1" x14ac:dyDescent="0.3">
      <c r="A4" s="162" t="s">
        <v>44</v>
      </c>
      <c r="B4" s="163"/>
      <c r="C4" s="400" t="s">
        <v>166</v>
      </c>
      <c r="D4" s="400"/>
      <c r="E4" s="400" t="s">
        <v>167</v>
      </c>
      <c r="F4" s="400"/>
      <c r="G4" s="400" t="s">
        <v>168</v>
      </c>
      <c r="H4" s="400"/>
      <c r="I4" s="400" t="s">
        <v>169</v>
      </c>
      <c r="J4" s="400"/>
      <c r="K4" s="400" t="s">
        <v>170</v>
      </c>
      <c r="L4" s="401"/>
      <c r="M4" s="158"/>
      <c r="N4" s="158"/>
      <c r="O4" s="158"/>
      <c r="P4" s="158"/>
      <c r="Q4" s="158"/>
      <c r="R4" s="158"/>
      <c r="S4" s="158"/>
      <c r="T4" s="158"/>
      <c r="U4" s="158"/>
    </row>
    <row r="5" spans="1:23" ht="15.6" x14ac:dyDescent="0.3">
      <c r="A5" s="162"/>
      <c r="B5" s="163"/>
      <c r="C5" s="163" t="s">
        <v>171</v>
      </c>
      <c r="D5" s="163" t="s">
        <v>172</v>
      </c>
      <c r="E5" s="163" t="s">
        <v>171</v>
      </c>
      <c r="F5" s="163" t="s">
        <v>172</v>
      </c>
      <c r="G5" s="163" t="s">
        <v>171</v>
      </c>
      <c r="H5" s="163" t="s">
        <v>172</v>
      </c>
      <c r="I5" s="163" t="s">
        <v>171</v>
      </c>
      <c r="J5" s="163" t="s">
        <v>172</v>
      </c>
      <c r="K5" s="163" t="s">
        <v>171</v>
      </c>
      <c r="L5" s="164" t="s">
        <v>172</v>
      </c>
    </row>
    <row r="6" spans="1:23" ht="15.6" x14ac:dyDescent="0.3">
      <c r="A6" s="402" t="s">
        <v>173</v>
      </c>
      <c r="B6" s="165">
        <v>2015</v>
      </c>
      <c r="C6" s="166">
        <v>0.66585956416464898</v>
      </c>
      <c r="D6" s="166">
        <v>3.6122817579771227</v>
      </c>
      <c r="E6" s="166">
        <v>27.27272727272727</v>
      </c>
      <c r="F6" s="166">
        <v>8.3333333333333321</v>
      </c>
      <c r="G6" s="166">
        <v>0</v>
      </c>
      <c r="H6" s="166">
        <v>3.3333333333333335</v>
      </c>
      <c r="I6" s="166">
        <v>4.5454545454545459</v>
      </c>
      <c r="J6" s="166">
        <v>5.4945054945054945</v>
      </c>
      <c r="K6" s="166">
        <v>0</v>
      </c>
      <c r="L6" s="167">
        <v>5.2631578947368416</v>
      </c>
    </row>
    <row r="7" spans="1:23" ht="15.6" x14ac:dyDescent="0.3">
      <c r="A7" s="402"/>
      <c r="B7" s="165">
        <v>2016</v>
      </c>
      <c r="C7" s="166">
        <v>0.84694494857834246</v>
      </c>
      <c r="D7" s="166">
        <v>3.778040141676505</v>
      </c>
      <c r="E7" s="166">
        <v>14.285714285714285</v>
      </c>
      <c r="F7" s="166">
        <v>4.6875</v>
      </c>
      <c r="G7" s="166">
        <v>7.1428571428571423</v>
      </c>
      <c r="H7" s="166">
        <v>7.8125</v>
      </c>
      <c r="I7" s="166">
        <v>2.8985507246376812</v>
      </c>
      <c r="J7" s="166">
        <v>3.4883720930232558</v>
      </c>
      <c r="K7" s="166">
        <v>4.7619047619047619</v>
      </c>
      <c r="L7" s="167">
        <v>11.904761904761903</v>
      </c>
    </row>
    <row r="8" spans="1:23" ht="15.6" x14ac:dyDescent="0.3">
      <c r="A8" s="402"/>
      <c r="B8" s="165">
        <v>2017</v>
      </c>
      <c r="C8" s="166">
        <v>0.8839127872716559</v>
      </c>
      <c r="D8" s="166">
        <v>3.8307604345340196</v>
      </c>
      <c r="E8" s="166">
        <v>20</v>
      </c>
      <c r="F8" s="166">
        <v>5.9701492537313428</v>
      </c>
      <c r="G8" s="166">
        <v>6.666666666666667</v>
      </c>
      <c r="H8" s="166">
        <v>5.9701492537313428</v>
      </c>
      <c r="I8" s="166">
        <v>4.5454545454545459</v>
      </c>
      <c r="J8" s="166">
        <v>4.8192771084337354</v>
      </c>
      <c r="K8" s="166">
        <v>4.1666666666666661</v>
      </c>
      <c r="L8" s="167">
        <v>9.3023255813953494</v>
      </c>
    </row>
    <row r="9" spans="1:23" ht="15.6" x14ac:dyDescent="0.3">
      <c r="A9" s="402" t="s">
        <v>174</v>
      </c>
      <c r="B9" s="165">
        <v>2015</v>
      </c>
      <c r="C9" s="166">
        <v>3.9149652704693749</v>
      </c>
      <c r="D9" s="166">
        <v>12.473976405274115</v>
      </c>
      <c r="E9" s="166">
        <v>2.6881720430107525</v>
      </c>
      <c r="F9" s="166">
        <v>4.8678720445062584</v>
      </c>
      <c r="G9" s="166">
        <v>0.53763440860215062</v>
      </c>
      <c r="H9" s="166">
        <v>1.6689847009735743</v>
      </c>
      <c r="I9" s="166">
        <v>0.98619329388560162</v>
      </c>
      <c r="J9" s="166">
        <v>6.6539923954372622</v>
      </c>
      <c r="K9" s="166">
        <v>0.36496350364963503</v>
      </c>
      <c r="L9" s="167">
        <v>4.1379310344827589</v>
      </c>
    </row>
    <row r="10" spans="1:23" ht="15.6" x14ac:dyDescent="0.3">
      <c r="A10" s="402"/>
      <c r="B10" s="165">
        <v>2016</v>
      </c>
      <c r="C10" s="166">
        <v>3.8781163434903045</v>
      </c>
      <c r="D10" s="166">
        <v>12.084854807859504</v>
      </c>
      <c r="E10" s="166">
        <v>1.6483516483516485</v>
      </c>
      <c r="F10" s="166">
        <v>3.3093525179856114</v>
      </c>
      <c r="G10" s="166">
        <v>1.098901098901099</v>
      </c>
      <c r="H10" s="166">
        <v>1.7266187050359711</v>
      </c>
      <c r="I10" s="166">
        <v>0.64516129032258063</v>
      </c>
      <c r="J10" s="166">
        <v>4.8218029350104823</v>
      </c>
      <c r="K10" s="166">
        <v>0.81300813008130091</v>
      </c>
      <c r="L10" s="167">
        <v>4.8780487804878048</v>
      </c>
    </row>
    <row r="11" spans="1:23" ht="15.6" x14ac:dyDescent="0.3">
      <c r="A11" s="402"/>
      <c r="B11" s="165">
        <v>2017</v>
      </c>
      <c r="C11" s="166">
        <v>3.9965247610773238</v>
      </c>
      <c r="D11" s="166">
        <v>12.364540771007283</v>
      </c>
      <c r="E11" s="166">
        <v>1.0869565217391304</v>
      </c>
      <c r="F11" s="166">
        <v>4.0229885057471266</v>
      </c>
      <c r="G11" s="166">
        <v>2.1739130434782608</v>
      </c>
      <c r="H11" s="166">
        <v>1.1494252873563218</v>
      </c>
      <c r="I11" s="166">
        <v>0.45977011494252873</v>
      </c>
      <c r="J11" s="166">
        <v>6.5268065268065261</v>
      </c>
      <c r="K11" s="166">
        <v>1.834862385321101</v>
      </c>
      <c r="L11" s="167">
        <v>4.0201005025125625</v>
      </c>
    </row>
    <row r="12" spans="1:23" ht="15.6" x14ac:dyDescent="0.3">
      <c r="A12" s="402" t="s">
        <v>53</v>
      </c>
      <c r="B12" s="165">
        <v>2015</v>
      </c>
      <c r="C12" s="166" t="s">
        <v>175</v>
      </c>
      <c r="D12" s="166" t="s">
        <v>175</v>
      </c>
      <c r="E12" s="166" t="s">
        <v>175</v>
      </c>
      <c r="F12" s="166" t="s">
        <v>175</v>
      </c>
      <c r="G12" s="166" t="s">
        <v>175</v>
      </c>
      <c r="H12" s="166" t="s">
        <v>175</v>
      </c>
      <c r="I12" s="166" t="s">
        <v>175</v>
      </c>
      <c r="J12" s="166" t="s">
        <v>175</v>
      </c>
      <c r="K12" s="166" t="s">
        <v>175</v>
      </c>
      <c r="L12" s="167" t="s">
        <v>175</v>
      </c>
    </row>
    <row r="13" spans="1:23" ht="15.6" x14ac:dyDescent="0.3">
      <c r="A13" s="402"/>
      <c r="B13" s="165">
        <v>2016</v>
      </c>
      <c r="C13" s="166" t="s">
        <v>175</v>
      </c>
      <c r="D13" s="166" t="s">
        <v>175</v>
      </c>
      <c r="E13" s="166" t="s">
        <v>175</v>
      </c>
      <c r="F13" s="166" t="s">
        <v>175</v>
      </c>
      <c r="G13" s="166" t="s">
        <v>175</v>
      </c>
      <c r="H13" s="166" t="s">
        <v>175</v>
      </c>
      <c r="I13" s="166" t="s">
        <v>175</v>
      </c>
      <c r="J13" s="166" t="s">
        <v>175</v>
      </c>
      <c r="K13" s="166" t="s">
        <v>175</v>
      </c>
      <c r="L13" s="167" t="s">
        <v>175</v>
      </c>
    </row>
    <row r="14" spans="1:23" ht="15.6" x14ac:dyDescent="0.3">
      <c r="A14" s="402"/>
      <c r="B14" s="165">
        <v>2017</v>
      </c>
      <c r="C14" s="166">
        <v>2.552816901408451</v>
      </c>
      <c r="D14" s="166">
        <v>7.3464912280701764</v>
      </c>
      <c r="E14" s="166">
        <v>0</v>
      </c>
      <c r="F14" s="166">
        <v>10.44776119402985</v>
      </c>
      <c r="G14" s="166">
        <v>3.4482758620689653</v>
      </c>
      <c r="H14" s="166">
        <v>4.4776119402985071</v>
      </c>
      <c r="I14" s="166">
        <v>0</v>
      </c>
      <c r="J14" s="166">
        <v>8.3333333333333321</v>
      </c>
      <c r="K14" s="166">
        <v>2.2000000000000002</v>
      </c>
      <c r="L14" s="168">
        <v>5.9</v>
      </c>
    </row>
    <row r="15" spans="1:23" ht="15.6" x14ac:dyDescent="0.3">
      <c r="A15" s="402" t="s">
        <v>56</v>
      </c>
      <c r="B15" s="165">
        <v>2015</v>
      </c>
      <c r="C15" s="166">
        <v>3.9951573849878934</v>
      </c>
      <c r="D15" s="166">
        <v>11.912442396313363</v>
      </c>
      <c r="E15" s="166" t="s">
        <v>175</v>
      </c>
      <c r="F15" s="166" t="s">
        <v>175</v>
      </c>
      <c r="G15" s="166" t="s">
        <v>175</v>
      </c>
      <c r="H15" s="166" t="s">
        <v>175</v>
      </c>
      <c r="I15" s="166" t="s">
        <v>175</v>
      </c>
      <c r="J15" s="166" t="s">
        <v>175</v>
      </c>
      <c r="K15" s="166" t="s">
        <v>175</v>
      </c>
      <c r="L15" s="167" t="s">
        <v>175</v>
      </c>
    </row>
    <row r="16" spans="1:23" ht="15.6" x14ac:dyDescent="0.3">
      <c r="A16" s="402"/>
      <c r="B16" s="165">
        <v>2016</v>
      </c>
      <c r="C16" s="166">
        <v>4.1181364392678868</v>
      </c>
      <c r="D16" s="166">
        <v>12.452830188679245</v>
      </c>
      <c r="E16" s="166" t="s">
        <v>175</v>
      </c>
      <c r="F16" s="166" t="s">
        <v>175</v>
      </c>
      <c r="G16" s="166" t="s">
        <v>175</v>
      </c>
      <c r="H16" s="166" t="s">
        <v>175</v>
      </c>
      <c r="I16" s="166" t="s">
        <v>175</v>
      </c>
      <c r="J16" s="166" t="s">
        <v>175</v>
      </c>
      <c r="K16" s="166" t="s">
        <v>175</v>
      </c>
      <c r="L16" s="167" t="s">
        <v>175</v>
      </c>
    </row>
    <row r="17" spans="1:12" ht="15.6" x14ac:dyDescent="0.3">
      <c r="A17" s="402"/>
      <c r="B17" s="165">
        <v>2017</v>
      </c>
      <c r="C17" s="166">
        <v>6.6914498141263934</v>
      </c>
      <c r="D17" s="166">
        <v>12.871287128712872</v>
      </c>
      <c r="E17" s="166" t="s">
        <v>175</v>
      </c>
      <c r="F17" s="166" t="s">
        <v>175</v>
      </c>
      <c r="G17" s="166" t="s">
        <v>175</v>
      </c>
      <c r="H17" s="166" t="s">
        <v>175</v>
      </c>
      <c r="I17" s="166" t="s">
        <v>175</v>
      </c>
      <c r="J17" s="166" t="s">
        <v>175</v>
      </c>
      <c r="K17" s="166" t="s">
        <v>175</v>
      </c>
      <c r="L17" s="167" t="s">
        <v>175</v>
      </c>
    </row>
    <row r="18" spans="1:12" ht="15.6" x14ac:dyDescent="0.3">
      <c r="A18" s="402" t="s">
        <v>176</v>
      </c>
      <c r="B18" s="165">
        <v>2015</v>
      </c>
      <c r="C18" s="166">
        <v>0</v>
      </c>
      <c r="D18" s="166">
        <v>1.7391304347826086</v>
      </c>
      <c r="E18" s="166">
        <v>0</v>
      </c>
      <c r="F18" s="166">
        <v>50</v>
      </c>
      <c r="G18" s="166">
        <v>0</v>
      </c>
      <c r="H18" s="166">
        <v>50</v>
      </c>
      <c r="I18" s="166">
        <v>0</v>
      </c>
      <c r="J18" s="166">
        <v>25</v>
      </c>
      <c r="K18" s="166">
        <v>0</v>
      </c>
      <c r="L18" s="167">
        <v>100</v>
      </c>
    </row>
    <row r="19" spans="1:12" ht="15.6" x14ac:dyDescent="0.3">
      <c r="A19" s="402"/>
      <c r="B19" s="165">
        <v>2016</v>
      </c>
      <c r="C19" s="166">
        <v>0</v>
      </c>
      <c r="D19" s="166">
        <v>1.1976047904191618</v>
      </c>
      <c r="E19" s="166">
        <v>0</v>
      </c>
      <c r="F19" s="166">
        <v>50</v>
      </c>
      <c r="G19" s="166">
        <v>0</v>
      </c>
      <c r="H19" s="166">
        <v>50</v>
      </c>
      <c r="I19" s="166">
        <v>0</v>
      </c>
      <c r="J19" s="166">
        <v>25</v>
      </c>
      <c r="K19" s="166">
        <v>0</v>
      </c>
      <c r="L19" s="167">
        <v>100</v>
      </c>
    </row>
    <row r="20" spans="1:12" ht="15.6" x14ac:dyDescent="0.3">
      <c r="A20" s="402"/>
      <c r="B20" s="165">
        <v>2017</v>
      </c>
      <c r="C20" s="166">
        <v>0</v>
      </c>
      <c r="D20" s="166">
        <v>0.58479532163742687</v>
      </c>
      <c r="E20" s="166">
        <v>0</v>
      </c>
      <c r="F20" s="166">
        <v>0</v>
      </c>
      <c r="G20" s="166">
        <v>0</v>
      </c>
      <c r="H20" s="166">
        <v>100</v>
      </c>
      <c r="I20" s="166">
        <v>0</v>
      </c>
      <c r="J20" s="166">
        <v>0</v>
      </c>
      <c r="K20" s="166">
        <v>0</v>
      </c>
      <c r="L20" s="167">
        <v>100</v>
      </c>
    </row>
    <row r="21" spans="1:12" ht="15.6" x14ac:dyDescent="0.3">
      <c r="A21" s="402" t="s">
        <v>177</v>
      </c>
      <c r="B21" s="165">
        <v>2015</v>
      </c>
      <c r="C21" s="166">
        <v>1.5625</v>
      </c>
      <c r="D21" s="166">
        <v>13.20754716981132</v>
      </c>
      <c r="E21" s="166">
        <v>0</v>
      </c>
      <c r="F21" s="166">
        <v>0</v>
      </c>
      <c r="G21" s="166">
        <v>0</v>
      </c>
      <c r="H21" s="166">
        <v>3.5714285714285712</v>
      </c>
      <c r="I21" s="166">
        <v>0</v>
      </c>
      <c r="J21" s="166">
        <v>0</v>
      </c>
      <c r="K21" s="166" t="s">
        <v>175</v>
      </c>
      <c r="L21" s="167">
        <v>50</v>
      </c>
    </row>
    <row r="22" spans="1:12" ht="15.6" x14ac:dyDescent="0.3">
      <c r="A22" s="402"/>
      <c r="B22" s="165">
        <v>2016</v>
      </c>
      <c r="C22" s="166">
        <v>1.5151515151515151</v>
      </c>
      <c r="D22" s="166">
        <v>15.165876777251185</v>
      </c>
      <c r="E22" s="166">
        <v>0</v>
      </c>
      <c r="F22" s="166">
        <v>0</v>
      </c>
      <c r="G22" s="166">
        <v>0</v>
      </c>
      <c r="H22" s="166">
        <v>3.125</v>
      </c>
      <c r="I22" s="166">
        <v>0</v>
      </c>
      <c r="J22" s="166">
        <v>0</v>
      </c>
      <c r="K22" s="166" t="s">
        <v>175</v>
      </c>
      <c r="L22" s="167">
        <v>33.333333333333329</v>
      </c>
    </row>
    <row r="23" spans="1:12" ht="15.6" x14ac:dyDescent="0.3">
      <c r="A23" s="402"/>
      <c r="B23" s="165">
        <v>2017</v>
      </c>
      <c r="C23" s="166">
        <v>2.9850746268656714</v>
      </c>
      <c r="D23" s="166">
        <v>16.587677725118482</v>
      </c>
      <c r="E23" s="166">
        <v>0</v>
      </c>
      <c r="F23" s="166">
        <v>2.8571428571428572</v>
      </c>
      <c r="G23" s="166">
        <v>0</v>
      </c>
      <c r="H23" s="166">
        <v>5.7142857142857144</v>
      </c>
      <c r="I23" s="166">
        <v>0</v>
      </c>
      <c r="J23" s="166">
        <v>33.333333333333329</v>
      </c>
      <c r="K23" s="166" t="s">
        <v>175</v>
      </c>
      <c r="L23" s="167">
        <v>50</v>
      </c>
    </row>
    <row r="24" spans="1:12" ht="15.6" x14ac:dyDescent="0.3">
      <c r="A24" s="402" t="s">
        <v>178</v>
      </c>
      <c r="B24" s="165">
        <v>2015</v>
      </c>
      <c r="C24" s="166">
        <v>1.5859529878221468</v>
      </c>
      <c r="D24" s="166">
        <v>11.560283687943262</v>
      </c>
      <c r="E24" s="166" t="s">
        <v>175</v>
      </c>
      <c r="F24" s="166" t="s">
        <v>175</v>
      </c>
      <c r="G24" s="166" t="s">
        <v>175</v>
      </c>
      <c r="H24" s="166" t="s">
        <v>175</v>
      </c>
      <c r="I24" s="166" t="s">
        <v>175</v>
      </c>
      <c r="J24" s="166" t="s">
        <v>175</v>
      </c>
      <c r="K24" s="166" t="s">
        <v>175</v>
      </c>
      <c r="L24" s="167" t="s">
        <v>175</v>
      </c>
    </row>
    <row r="25" spans="1:12" ht="15.6" x14ac:dyDescent="0.3">
      <c r="A25" s="402"/>
      <c r="B25" s="165">
        <v>2016</v>
      </c>
      <c r="C25" s="166">
        <v>1.716613325574629</v>
      </c>
      <c r="D25" s="166">
        <v>11.805555555555555</v>
      </c>
      <c r="E25" s="166" t="s">
        <v>175</v>
      </c>
      <c r="F25" s="166" t="s">
        <v>175</v>
      </c>
      <c r="G25" s="166" t="s">
        <v>175</v>
      </c>
      <c r="H25" s="166" t="s">
        <v>175</v>
      </c>
      <c r="I25" s="166" t="s">
        <v>175</v>
      </c>
      <c r="J25" s="166" t="s">
        <v>175</v>
      </c>
      <c r="K25" s="166" t="s">
        <v>175</v>
      </c>
      <c r="L25" s="167" t="s">
        <v>175</v>
      </c>
    </row>
    <row r="26" spans="1:12" ht="15.6" x14ac:dyDescent="0.3">
      <c r="A26" s="402"/>
      <c r="B26" s="165">
        <v>2017</v>
      </c>
      <c r="C26" s="166">
        <v>1.8990073370738023</v>
      </c>
      <c r="D26" s="166">
        <v>6.2638827187916482</v>
      </c>
      <c r="E26" s="166" t="s">
        <v>175</v>
      </c>
      <c r="F26" s="166" t="s">
        <v>175</v>
      </c>
      <c r="G26" s="166" t="s">
        <v>175</v>
      </c>
      <c r="H26" s="166" t="s">
        <v>175</v>
      </c>
      <c r="I26" s="166" t="s">
        <v>175</v>
      </c>
      <c r="J26" s="166" t="s">
        <v>175</v>
      </c>
      <c r="K26" s="166" t="s">
        <v>175</v>
      </c>
      <c r="L26" s="167" t="s">
        <v>175</v>
      </c>
    </row>
    <row r="27" spans="1:12" ht="15.6" x14ac:dyDescent="0.3">
      <c r="A27" s="402" t="s">
        <v>179</v>
      </c>
      <c r="B27" s="165">
        <v>2015</v>
      </c>
      <c r="C27" s="166">
        <v>2.1897810218978102</v>
      </c>
      <c r="D27" s="166">
        <v>10.395480225988701</v>
      </c>
      <c r="E27" s="166" t="s">
        <v>175</v>
      </c>
      <c r="F27" s="166" t="s">
        <v>175</v>
      </c>
      <c r="G27" s="166" t="s">
        <v>175</v>
      </c>
      <c r="H27" s="166" t="s">
        <v>175</v>
      </c>
      <c r="I27" s="166" t="s">
        <v>175</v>
      </c>
      <c r="J27" s="166" t="s">
        <v>175</v>
      </c>
      <c r="K27" s="166" t="s">
        <v>175</v>
      </c>
      <c r="L27" s="167" t="s">
        <v>175</v>
      </c>
    </row>
    <row r="28" spans="1:12" ht="15.6" x14ac:dyDescent="0.3">
      <c r="A28" s="402"/>
      <c r="B28" s="165">
        <v>2016</v>
      </c>
      <c r="C28" s="166">
        <v>24.029126213592235</v>
      </c>
      <c r="D28" s="166">
        <v>1.1415525114155249</v>
      </c>
      <c r="E28" s="166" t="s">
        <v>175</v>
      </c>
      <c r="F28" s="166" t="s">
        <v>175</v>
      </c>
      <c r="G28" s="166" t="s">
        <v>175</v>
      </c>
      <c r="H28" s="166" t="s">
        <v>175</v>
      </c>
      <c r="I28" s="166" t="s">
        <v>175</v>
      </c>
      <c r="J28" s="166" t="s">
        <v>175</v>
      </c>
      <c r="K28" s="166" t="s">
        <v>175</v>
      </c>
      <c r="L28" s="167" t="s">
        <v>175</v>
      </c>
    </row>
    <row r="29" spans="1:12" ht="15.6" x14ac:dyDescent="0.3">
      <c r="A29" s="402"/>
      <c r="B29" s="165">
        <v>2017</v>
      </c>
      <c r="C29" s="166">
        <v>3.2648125755743655</v>
      </c>
      <c r="D29" s="166">
        <v>12.524271844660195</v>
      </c>
      <c r="E29" s="166" t="s">
        <v>175</v>
      </c>
      <c r="F29" s="166" t="s">
        <v>175</v>
      </c>
      <c r="G29" s="166" t="s">
        <v>175</v>
      </c>
      <c r="H29" s="166" t="s">
        <v>175</v>
      </c>
      <c r="I29" s="166" t="s">
        <v>175</v>
      </c>
      <c r="J29" s="166" t="s">
        <v>175</v>
      </c>
      <c r="K29" s="166" t="s">
        <v>175</v>
      </c>
      <c r="L29" s="167" t="s">
        <v>175</v>
      </c>
    </row>
    <row r="30" spans="1:12" ht="15.6" x14ac:dyDescent="0.3">
      <c r="A30" s="411" t="s">
        <v>180</v>
      </c>
      <c r="B30" s="169">
        <v>2015</v>
      </c>
      <c r="C30" s="170">
        <v>1.9426906265177271</v>
      </c>
      <c r="D30" s="170">
        <v>13.740079365079366</v>
      </c>
      <c r="E30" s="170" t="s">
        <v>175</v>
      </c>
      <c r="F30" s="170" t="s">
        <v>175</v>
      </c>
      <c r="G30" s="170" t="s">
        <v>175</v>
      </c>
      <c r="H30" s="170" t="s">
        <v>175</v>
      </c>
      <c r="I30" s="170" t="s">
        <v>175</v>
      </c>
      <c r="J30" s="170" t="s">
        <v>175</v>
      </c>
      <c r="K30" s="170" t="s">
        <v>175</v>
      </c>
      <c r="L30" s="171" t="s">
        <v>175</v>
      </c>
    </row>
    <row r="31" spans="1:12" ht="15.6" x14ac:dyDescent="0.3">
      <c r="A31" s="411"/>
      <c r="B31" s="169">
        <v>2016</v>
      </c>
      <c r="C31" s="170">
        <v>4.4720496894409942</v>
      </c>
      <c r="D31" s="170">
        <v>12.230576441102757</v>
      </c>
      <c r="E31" s="170" t="s">
        <v>175</v>
      </c>
      <c r="F31" s="170" t="s">
        <v>175</v>
      </c>
      <c r="G31" s="170" t="s">
        <v>175</v>
      </c>
      <c r="H31" s="170" t="s">
        <v>175</v>
      </c>
      <c r="I31" s="170" t="s">
        <v>175</v>
      </c>
      <c r="J31" s="170" t="s">
        <v>175</v>
      </c>
      <c r="K31" s="170" t="s">
        <v>175</v>
      </c>
      <c r="L31" s="171" t="s">
        <v>175</v>
      </c>
    </row>
    <row r="32" spans="1:12" ht="15.6" x14ac:dyDescent="0.3">
      <c r="A32" s="411"/>
      <c r="B32" s="169">
        <v>2017</v>
      </c>
      <c r="C32" s="170">
        <v>2.6546003016591251</v>
      </c>
      <c r="D32" s="170">
        <v>11.399957383336885</v>
      </c>
      <c r="E32" s="170" t="s">
        <v>175</v>
      </c>
      <c r="F32" s="170" t="s">
        <v>175</v>
      </c>
      <c r="G32" s="170" t="s">
        <v>175</v>
      </c>
      <c r="H32" s="170" t="s">
        <v>175</v>
      </c>
      <c r="I32" s="170" t="s">
        <v>175</v>
      </c>
      <c r="J32" s="170" t="s">
        <v>175</v>
      </c>
      <c r="K32" s="170" t="s">
        <v>175</v>
      </c>
      <c r="L32" s="171" t="s">
        <v>175</v>
      </c>
    </row>
    <row r="33" spans="1:12" ht="15.6" x14ac:dyDescent="0.3">
      <c r="A33" s="402" t="s">
        <v>60</v>
      </c>
      <c r="B33" s="165">
        <v>2015</v>
      </c>
      <c r="C33" s="166">
        <v>0</v>
      </c>
      <c r="D33" s="166">
        <v>0</v>
      </c>
      <c r="E33" s="166" t="s">
        <v>175</v>
      </c>
      <c r="F33" s="166" t="s">
        <v>175</v>
      </c>
      <c r="G33" s="166" t="s">
        <v>175</v>
      </c>
      <c r="H33" s="166" t="s">
        <v>175</v>
      </c>
      <c r="I33" s="166" t="s">
        <v>175</v>
      </c>
      <c r="J33" s="166" t="s">
        <v>175</v>
      </c>
      <c r="K33" s="166" t="s">
        <v>175</v>
      </c>
      <c r="L33" s="167" t="s">
        <v>175</v>
      </c>
    </row>
    <row r="34" spans="1:12" ht="15.6" x14ac:dyDescent="0.3">
      <c r="A34" s="402"/>
      <c r="B34" s="165">
        <v>2016</v>
      </c>
      <c r="C34" s="166">
        <v>1.0726474890297415</v>
      </c>
      <c r="D34" s="166">
        <v>6.1443066516347242</v>
      </c>
      <c r="E34" s="166">
        <v>0</v>
      </c>
      <c r="F34" s="166">
        <v>0</v>
      </c>
      <c r="G34" s="166" t="s">
        <v>175</v>
      </c>
      <c r="H34" s="166" t="s">
        <v>175</v>
      </c>
      <c r="I34" s="166" t="s">
        <v>175</v>
      </c>
      <c r="J34" s="166" t="s">
        <v>175</v>
      </c>
      <c r="K34" s="166" t="s">
        <v>175</v>
      </c>
      <c r="L34" s="167" t="s">
        <v>175</v>
      </c>
    </row>
    <row r="35" spans="1:12" ht="15.6" x14ac:dyDescent="0.3">
      <c r="A35" s="402"/>
      <c r="B35" s="165">
        <v>2017</v>
      </c>
      <c r="C35" s="166">
        <v>0.88321884200196277</v>
      </c>
      <c r="D35" s="166">
        <v>6.2821245002855504</v>
      </c>
      <c r="E35" s="166" t="s">
        <v>175</v>
      </c>
      <c r="F35" s="166" t="s">
        <v>175</v>
      </c>
      <c r="G35" s="166" t="s">
        <v>175</v>
      </c>
      <c r="H35" s="166" t="s">
        <v>175</v>
      </c>
      <c r="I35" s="166" t="s">
        <v>175</v>
      </c>
      <c r="J35" s="166" t="s">
        <v>175</v>
      </c>
      <c r="K35" s="166" t="s">
        <v>175</v>
      </c>
      <c r="L35" s="167" t="s">
        <v>175</v>
      </c>
    </row>
    <row r="36" spans="1:12" ht="15.6" x14ac:dyDescent="0.3">
      <c r="A36" s="402" t="s">
        <v>181</v>
      </c>
      <c r="B36" s="165">
        <v>2015</v>
      </c>
      <c r="C36" s="166">
        <v>4</v>
      </c>
      <c r="D36" s="166">
        <v>10.756123535676251</v>
      </c>
      <c r="E36" s="166">
        <v>10.144927536231885</v>
      </c>
      <c r="F36" s="166">
        <v>7.5907590759075907</v>
      </c>
      <c r="G36" s="166">
        <v>2.8985507246376812</v>
      </c>
      <c r="H36" s="166">
        <v>8.2508250825082499</v>
      </c>
      <c r="I36" s="166">
        <v>8.1395348837209305</v>
      </c>
      <c r="J36" s="166">
        <v>12.5</v>
      </c>
      <c r="K36" s="166">
        <v>3.3898305084745761</v>
      </c>
      <c r="L36" s="167">
        <v>22.522522522522522</v>
      </c>
    </row>
    <row r="37" spans="1:12" ht="15.6" x14ac:dyDescent="0.3">
      <c r="A37" s="402"/>
      <c r="B37" s="165">
        <v>2016</v>
      </c>
      <c r="C37" s="166">
        <v>3.6621382161842879</v>
      </c>
      <c r="D37" s="166">
        <v>10.514109006571317</v>
      </c>
      <c r="E37" s="166">
        <v>6.4516129032258061</v>
      </c>
      <c r="F37" s="166">
        <v>6.25</v>
      </c>
      <c r="G37" s="166">
        <v>6.4516129032258061</v>
      </c>
      <c r="H37" s="166">
        <v>9.5588235294117645</v>
      </c>
      <c r="I37" s="166">
        <v>4.7058823529411766</v>
      </c>
      <c r="J37" s="166">
        <v>9.1397849462365599</v>
      </c>
      <c r="K37" s="166">
        <v>5.8823529411764701</v>
      </c>
      <c r="L37" s="167">
        <v>23.636363636363637</v>
      </c>
    </row>
    <row r="38" spans="1:12" ht="15.6" x14ac:dyDescent="0.3">
      <c r="A38" s="402"/>
      <c r="B38" s="165">
        <v>2017</v>
      </c>
      <c r="C38" s="166">
        <v>5.4164239953407103</v>
      </c>
      <c r="D38" s="166">
        <v>12.807881773399016</v>
      </c>
      <c r="E38" s="166">
        <v>5.376344086021505</v>
      </c>
      <c r="F38" s="166">
        <v>5.4487179487179489</v>
      </c>
      <c r="G38" s="166">
        <v>6.4516129032258061</v>
      </c>
      <c r="H38" s="166">
        <v>11.217948717948719</v>
      </c>
      <c r="I38" s="166">
        <v>5.1546391752577314</v>
      </c>
      <c r="J38" s="166">
        <v>8.7179487179487172</v>
      </c>
      <c r="K38" s="166">
        <v>8.5714285714285712</v>
      </c>
      <c r="L38" s="167">
        <v>28.688524590163933</v>
      </c>
    </row>
    <row r="39" spans="1:12" ht="15.6" x14ac:dyDescent="0.3">
      <c r="A39" s="402" t="s">
        <v>182</v>
      </c>
      <c r="B39" s="165">
        <v>2015</v>
      </c>
      <c r="C39" s="166">
        <v>3.1689272503082613</v>
      </c>
      <c r="D39" s="166">
        <v>11.971543053397662</v>
      </c>
      <c r="E39" s="166" t="s">
        <v>175</v>
      </c>
      <c r="F39" s="166" t="s">
        <v>175</v>
      </c>
      <c r="G39" s="166" t="s">
        <v>175</v>
      </c>
      <c r="H39" s="166" t="s">
        <v>175</v>
      </c>
      <c r="I39" s="166" t="s">
        <v>175</v>
      </c>
      <c r="J39" s="166" t="s">
        <v>175</v>
      </c>
      <c r="K39" s="166" t="s">
        <v>175</v>
      </c>
      <c r="L39" s="167" t="s">
        <v>175</v>
      </c>
    </row>
    <row r="40" spans="1:12" ht="15.6" x14ac:dyDescent="0.3">
      <c r="A40" s="402"/>
      <c r="B40" s="165">
        <v>2016</v>
      </c>
      <c r="C40" s="166">
        <v>3.2427039161885758</v>
      </c>
      <c r="D40" s="166">
        <v>12.161826756018863</v>
      </c>
      <c r="E40" s="166" t="s">
        <v>175</v>
      </c>
      <c r="F40" s="166" t="s">
        <v>175</v>
      </c>
      <c r="G40" s="166" t="s">
        <v>175</v>
      </c>
      <c r="H40" s="166" t="s">
        <v>175</v>
      </c>
      <c r="I40" s="166" t="s">
        <v>175</v>
      </c>
      <c r="J40" s="166" t="s">
        <v>175</v>
      </c>
      <c r="K40" s="166" t="s">
        <v>175</v>
      </c>
      <c r="L40" s="167" t="s">
        <v>175</v>
      </c>
    </row>
    <row r="41" spans="1:12" ht="15.6" x14ac:dyDescent="0.3">
      <c r="A41" s="402"/>
      <c r="B41" s="165">
        <v>2017</v>
      </c>
      <c r="C41" s="166">
        <v>3.4399593805534403</v>
      </c>
      <c r="D41" s="166">
        <v>12.239953212465537</v>
      </c>
      <c r="E41" s="166">
        <v>0</v>
      </c>
      <c r="F41" s="166">
        <v>5.1194539249146755</v>
      </c>
      <c r="G41" s="166">
        <v>0.73800738007380073</v>
      </c>
      <c r="H41" s="166">
        <v>1.6382252559726962</v>
      </c>
      <c r="I41" s="166">
        <v>0</v>
      </c>
      <c r="J41" s="166">
        <v>17.162471395881006</v>
      </c>
      <c r="K41" s="166">
        <v>1.6666666666666667</v>
      </c>
      <c r="L41" s="167">
        <v>17.647058823529413</v>
      </c>
    </row>
    <row r="42" spans="1:12" ht="15.6" x14ac:dyDescent="0.3">
      <c r="A42" s="402" t="s">
        <v>183</v>
      </c>
      <c r="B42" s="165">
        <v>2015</v>
      </c>
      <c r="C42" s="166">
        <v>0.14163414327080448</v>
      </c>
      <c r="D42" s="166">
        <v>9.7777777777777786</v>
      </c>
      <c r="E42" s="166" t="s">
        <v>175</v>
      </c>
      <c r="F42" s="166" t="s">
        <v>175</v>
      </c>
      <c r="G42" s="166" t="s">
        <v>175</v>
      </c>
      <c r="H42" s="166" t="s">
        <v>175</v>
      </c>
      <c r="I42" s="166" t="s">
        <v>175</v>
      </c>
      <c r="J42" s="166" t="s">
        <v>175</v>
      </c>
      <c r="K42" s="166" t="s">
        <v>175</v>
      </c>
      <c r="L42" s="167" t="s">
        <v>175</v>
      </c>
    </row>
    <row r="43" spans="1:12" ht="15.6" x14ac:dyDescent="0.3">
      <c r="A43" s="402"/>
      <c r="B43" s="165">
        <v>2016</v>
      </c>
      <c r="C43" s="166">
        <v>0.14329325275683757</v>
      </c>
      <c r="D43" s="166">
        <v>10.188261351052049</v>
      </c>
      <c r="E43" s="166" t="s">
        <v>175</v>
      </c>
      <c r="F43" s="166" t="s">
        <v>175</v>
      </c>
      <c r="G43" s="166" t="s">
        <v>175</v>
      </c>
      <c r="H43" s="166" t="s">
        <v>175</v>
      </c>
      <c r="I43" s="166" t="s">
        <v>175</v>
      </c>
      <c r="J43" s="166" t="s">
        <v>175</v>
      </c>
      <c r="K43" s="166" t="s">
        <v>175</v>
      </c>
      <c r="L43" s="167" t="s">
        <v>175</v>
      </c>
    </row>
    <row r="44" spans="1:12" ht="15.6" x14ac:dyDescent="0.3">
      <c r="A44" s="402"/>
      <c r="B44" s="165">
        <v>2017</v>
      </c>
      <c r="C44" s="166">
        <v>0.13748854262144822</v>
      </c>
      <c r="D44" s="166">
        <v>10.080428954423592</v>
      </c>
      <c r="E44" s="166" t="s">
        <v>175</v>
      </c>
      <c r="F44" s="166" t="s">
        <v>175</v>
      </c>
      <c r="G44" s="166" t="s">
        <v>175</v>
      </c>
      <c r="H44" s="166" t="s">
        <v>175</v>
      </c>
      <c r="I44" s="166" t="s">
        <v>175</v>
      </c>
      <c r="J44" s="166" t="s">
        <v>175</v>
      </c>
      <c r="K44" s="166" t="s">
        <v>175</v>
      </c>
      <c r="L44" s="167" t="s">
        <v>175</v>
      </c>
    </row>
    <row r="45" spans="1:12" ht="15.6" x14ac:dyDescent="0.3">
      <c r="A45" s="411" t="s">
        <v>184</v>
      </c>
      <c r="B45" s="169">
        <v>2015</v>
      </c>
      <c r="C45" s="170">
        <v>0.75723383982749115</v>
      </c>
      <c r="D45" s="170">
        <v>11.690070568108919</v>
      </c>
      <c r="E45" s="170" t="s">
        <v>175</v>
      </c>
      <c r="F45" s="170" t="s">
        <v>175</v>
      </c>
      <c r="G45" s="170" t="s">
        <v>175</v>
      </c>
      <c r="H45" s="170" t="s">
        <v>175</v>
      </c>
      <c r="I45" s="170" t="s">
        <v>175</v>
      </c>
      <c r="J45" s="170" t="s">
        <v>175</v>
      </c>
      <c r="K45" s="170" t="s">
        <v>175</v>
      </c>
      <c r="L45" s="171" t="s">
        <v>175</v>
      </c>
    </row>
    <row r="46" spans="1:12" ht="15.6" x14ac:dyDescent="0.3">
      <c r="A46" s="411"/>
      <c r="B46" s="169">
        <v>2016</v>
      </c>
      <c r="C46" s="170">
        <v>0.76271186440677974</v>
      </c>
      <c r="D46" s="170">
        <v>11.905276038292666</v>
      </c>
      <c r="E46" s="170" t="s">
        <v>175</v>
      </c>
      <c r="F46" s="170" t="s">
        <v>175</v>
      </c>
      <c r="G46" s="170" t="s">
        <v>175</v>
      </c>
      <c r="H46" s="170" t="s">
        <v>175</v>
      </c>
      <c r="I46" s="170" t="s">
        <v>175</v>
      </c>
      <c r="J46" s="170" t="s">
        <v>175</v>
      </c>
      <c r="K46" s="170" t="s">
        <v>175</v>
      </c>
      <c r="L46" s="171" t="s">
        <v>175</v>
      </c>
    </row>
    <row r="47" spans="1:12" ht="15.6" x14ac:dyDescent="0.3">
      <c r="A47" s="411"/>
      <c r="B47" s="169">
        <v>2017</v>
      </c>
      <c r="C47" s="170">
        <v>0.77817178881008664</v>
      </c>
      <c r="D47" s="170">
        <v>11.948821743530432</v>
      </c>
      <c r="E47" s="170" t="s">
        <v>175</v>
      </c>
      <c r="F47" s="170" t="s">
        <v>175</v>
      </c>
      <c r="G47" s="170" t="s">
        <v>175</v>
      </c>
      <c r="H47" s="170" t="s">
        <v>175</v>
      </c>
      <c r="I47" s="170" t="s">
        <v>175</v>
      </c>
      <c r="J47" s="170" t="s">
        <v>175</v>
      </c>
      <c r="K47" s="170" t="s">
        <v>175</v>
      </c>
      <c r="L47" s="171" t="s">
        <v>175</v>
      </c>
    </row>
    <row r="48" spans="1:12" ht="15.6" x14ac:dyDescent="0.3">
      <c r="A48" s="402" t="s">
        <v>68</v>
      </c>
      <c r="B48" s="165">
        <v>2015</v>
      </c>
      <c r="C48" s="166">
        <v>5.9523809523809517</v>
      </c>
      <c r="D48" s="166">
        <v>11.956521739130435</v>
      </c>
      <c r="E48" s="166">
        <v>13.333333333333334</v>
      </c>
      <c r="F48" s="166">
        <v>21.212121212121211</v>
      </c>
      <c r="G48" s="166">
        <v>6.666666666666667</v>
      </c>
      <c r="H48" s="166">
        <v>3.0303030303030303</v>
      </c>
      <c r="I48" s="166">
        <v>8.695652173913043</v>
      </c>
      <c r="J48" s="166">
        <v>22.58064516129032</v>
      </c>
      <c r="K48" s="166">
        <v>6.25</v>
      </c>
      <c r="L48" s="167">
        <v>5.8823529411764701</v>
      </c>
    </row>
    <row r="49" spans="1:12" ht="15.6" x14ac:dyDescent="0.3">
      <c r="A49" s="402"/>
      <c r="B49" s="165">
        <v>2016</v>
      </c>
      <c r="C49" s="166">
        <v>5.6818181818181817</v>
      </c>
      <c r="D49" s="166">
        <v>11.074918566775244</v>
      </c>
      <c r="E49" s="166">
        <v>13.333333333333334</v>
      </c>
      <c r="F49" s="166">
        <v>17.647058823529413</v>
      </c>
      <c r="G49" s="166">
        <v>0</v>
      </c>
      <c r="H49" s="166">
        <v>2.9411764705882351</v>
      </c>
      <c r="I49" s="166">
        <v>7.4074074074074066</v>
      </c>
      <c r="J49" s="166">
        <v>23.076923076923077</v>
      </c>
      <c r="K49" s="166">
        <v>0</v>
      </c>
      <c r="L49" s="167">
        <v>6.666666666666667</v>
      </c>
    </row>
    <row r="50" spans="1:12" ht="15.6" x14ac:dyDescent="0.3">
      <c r="A50" s="402"/>
      <c r="B50" s="165">
        <v>2017</v>
      </c>
      <c r="C50" s="166">
        <v>5.7471264367816088</v>
      </c>
      <c r="D50" s="166">
        <v>12.786885245901638</v>
      </c>
      <c r="E50" s="166">
        <v>6.666666666666667</v>
      </c>
      <c r="F50" s="166">
        <v>10.256410256410255</v>
      </c>
      <c r="G50" s="166">
        <v>0</v>
      </c>
      <c r="H50" s="166">
        <v>0</v>
      </c>
      <c r="I50" s="166">
        <v>3.8461538461538463</v>
      </c>
      <c r="J50" s="166">
        <v>14.814814814814813</v>
      </c>
      <c r="K50" s="166">
        <v>0</v>
      </c>
      <c r="L50" s="167">
        <v>0</v>
      </c>
    </row>
    <row r="51" spans="1:12" ht="15.6" x14ac:dyDescent="0.3">
      <c r="A51" s="402" t="s">
        <v>69</v>
      </c>
      <c r="B51" s="165">
        <v>2015</v>
      </c>
      <c r="C51" s="166">
        <v>5.9309079792112502</v>
      </c>
      <c r="D51" s="166">
        <v>10.78779276082328</v>
      </c>
      <c r="E51" s="166" t="s">
        <v>175</v>
      </c>
      <c r="F51" s="166" t="s">
        <v>175</v>
      </c>
      <c r="G51" s="166" t="s">
        <v>175</v>
      </c>
      <c r="H51" s="166" t="s">
        <v>175</v>
      </c>
      <c r="I51" s="166" t="s">
        <v>175</v>
      </c>
      <c r="J51" s="166" t="s">
        <v>175</v>
      </c>
      <c r="K51" s="166" t="s">
        <v>175</v>
      </c>
      <c r="L51" s="167" t="s">
        <v>175</v>
      </c>
    </row>
    <row r="52" spans="1:12" ht="15.6" x14ac:dyDescent="0.3">
      <c r="A52" s="402"/>
      <c r="B52" s="165">
        <v>2016</v>
      </c>
      <c r="C52" s="166">
        <v>6.5797641216635627</v>
      </c>
      <c r="D52" s="166">
        <v>11.18864292589028</v>
      </c>
      <c r="E52" s="166" t="s">
        <v>175</v>
      </c>
      <c r="F52" s="166" t="s">
        <v>175</v>
      </c>
      <c r="G52" s="166" t="s">
        <v>175</v>
      </c>
      <c r="H52" s="166" t="s">
        <v>175</v>
      </c>
      <c r="I52" s="166" t="s">
        <v>175</v>
      </c>
      <c r="J52" s="166" t="s">
        <v>175</v>
      </c>
      <c r="K52" s="166" t="s">
        <v>175</v>
      </c>
      <c r="L52" s="167" t="s">
        <v>175</v>
      </c>
    </row>
    <row r="53" spans="1:12" ht="15.6" x14ac:dyDescent="0.3">
      <c r="A53" s="402"/>
      <c r="B53" s="165">
        <v>2017</v>
      </c>
      <c r="C53" s="166">
        <v>5.9659090909090908</v>
      </c>
      <c r="D53" s="166">
        <v>10.648148148148149</v>
      </c>
      <c r="E53" s="166" t="s">
        <v>175</v>
      </c>
      <c r="F53" s="166" t="s">
        <v>175</v>
      </c>
      <c r="G53" s="166" t="s">
        <v>175</v>
      </c>
      <c r="H53" s="166" t="s">
        <v>175</v>
      </c>
      <c r="I53" s="166" t="s">
        <v>175</v>
      </c>
      <c r="J53" s="166" t="s">
        <v>175</v>
      </c>
      <c r="K53" s="166" t="s">
        <v>175</v>
      </c>
      <c r="L53" s="167" t="s">
        <v>175</v>
      </c>
    </row>
    <row r="54" spans="1:12" ht="15.6" x14ac:dyDescent="0.3">
      <c r="A54" s="402" t="s">
        <v>185</v>
      </c>
      <c r="B54" s="165">
        <v>2015</v>
      </c>
      <c r="C54" s="166" t="s">
        <v>175</v>
      </c>
      <c r="D54" s="166" t="s">
        <v>175</v>
      </c>
      <c r="E54" s="166" t="s">
        <v>175</v>
      </c>
      <c r="F54" s="166" t="s">
        <v>175</v>
      </c>
      <c r="G54" s="166" t="s">
        <v>175</v>
      </c>
      <c r="H54" s="166" t="s">
        <v>175</v>
      </c>
      <c r="I54" s="166" t="s">
        <v>175</v>
      </c>
      <c r="J54" s="166" t="s">
        <v>175</v>
      </c>
      <c r="K54" s="166" t="s">
        <v>175</v>
      </c>
      <c r="L54" s="167" t="s">
        <v>175</v>
      </c>
    </row>
    <row r="55" spans="1:12" ht="15.6" x14ac:dyDescent="0.3">
      <c r="A55" s="402"/>
      <c r="B55" s="165">
        <v>2016</v>
      </c>
      <c r="C55" s="166" t="s">
        <v>175</v>
      </c>
      <c r="D55" s="166" t="s">
        <v>175</v>
      </c>
      <c r="E55" s="166" t="s">
        <v>175</v>
      </c>
      <c r="F55" s="166" t="s">
        <v>175</v>
      </c>
      <c r="G55" s="166" t="s">
        <v>175</v>
      </c>
      <c r="H55" s="166" t="s">
        <v>175</v>
      </c>
      <c r="I55" s="166" t="s">
        <v>175</v>
      </c>
      <c r="J55" s="166" t="s">
        <v>175</v>
      </c>
      <c r="K55" s="166" t="s">
        <v>175</v>
      </c>
      <c r="L55" s="167" t="s">
        <v>175</v>
      </c>
    </row>
    <row r="56" spans="1:12" ht="15.6" x14ac:dyDescent="0.3">
      <c r="A56" s="402"/>
      <c r="B56" s="165">
        <v>2017</v>
      </c>
      <c r="C56" s="166" t="s">
        <v>175</v>
      </c>
      <c r="D56" s="166" t="s">
        <v>175</v>
      </c>
      <c r="E56" s="166" t="s">
        <v>175</v>
      </c>
      <c r="F56" s="166" t="s">
        <v>175</v>
      </c>
      <c r="G56" s="166" t="s">
        <v>175</v>
      </c>
      <c r="H56" s="166" t="s">
        <v>175</v>
      </c>
      <c r="I56" s="166" t="s">
        <v>175</v>
      </c>
      <c r="J56" s="166" t="s">
        <v>175</v>
      </c>
      <c r="K56" s="166" t="s">
        <v>175</v>
      </c>
      <c r="L56" s="167" t="s">
        <v>175</v>
      </c>
    </row>
    <row r="57" spans="1:12" ht="15.6" x14ac:dyDescent="0.3">
      <c r="A57" s="402" t="s">
        <v>72</v>
      </c>
      <c r="B57" s="165">
        <v>2015</v>
      </c>
      <c r="C57" s="166">
        <v>1.7543859649122806</v>
      </c>
      <c r="D57" s="166">
        <v>9.3548387096774199</v>
      </c>
      <c r="E57" s="166" t="s">
        <v>175</v>
      </c>
      <c r="F57" s="166" t="s">
        <v>175</v>
      </c>
      <c r="G57" s="166" t="s">
        <v>175</v>
      </c>
      <c r="H57" s="166" t="s">
        <v>175</v>
      </c>
      <c r="I57" s="166" t="s">
        <v>175</v>
      </c>
      <c r="J57" s="166" t="s">
        <v>175</v>
      </c>
      <c r="K57" s="166" t="s">
        <v>175</v>
      </c>
      <c r="L57" s="167" t="s">
        <v>175</v>
      </c>
    </row>
    <row r="58" spans="1:12" ht="15.6" x14ac:dyDescent="0.3">
      <c r="A58" s="402"/>
      <c r="B58" s="165">
        <v>2016</v>
      </c>
      <c r="C58" s="166">
        <v>2.2511848341232228</v>
      </c>
      <c r="D58" s="166">
        <v>10.491803278688524</v>
      </c>
      <c r="E58" s="166" t="s">
        <v>175</v>
      </c>
      <c r="F58" s="166" t="s">
        <v>175</v>
      </c>
      <c r="G58" s="166" t="s">
        <v>175</v>
      </c>
      <c r="H58" s="166" t="s">
        <v>175</v>
      </c>
      <c r="I58" s="166" t="s">
        <v>175</v>
      </c>
      <c r="J58" s="166" t="s">
        <v>175</v>
      </c>
      <c r="K58" s="166" t="s">
        <v>175</v>
      </c>
      <c r="L58" s="167" t="s">
        <v>175</v>
      </c>
    </row>
    <row r="59" spans="1:12" ht="15.6" x14ac:dyDescent="0.3">
      <c r="A59" s="402"/>
      <c r="B59" s="165">
        <v>2017</v>
      </c>
      <c r="C59" s="166">
        <v>2.8968713789107765</v>
      </c>
      <c r="D59" s="166">
        <v>11.433172302737519</v>
      </c>
      <c r="E59" s="166" t="s">
        <v>175</v>
      </c>
      <c r="F59" s="166" t="s">
        <v>175</v>
      </c>
      <c r="G59" s="166" t="s">
        <v>175</v>
      </c>
      <c r="H59" s="166" t="s">
        <v>175</v>
      </c>
      <c r="I59" s="166" t="s">
        <v>175</v>
      </c>
      <c r="J59" s="166" t="s">
        <v>175</v>
      </c>
      <c r="K59" s="166" t="s">
        <v>175</v>
      </c>
      <c r="L59" s="167" t="s">
        <v>175</v>
      </c>
    </row>
    <row r="60" spans="1:12" ht="15.6" x14ac:dyDescent="0.3">
      <c r="A60" s="402" t="s">
        <v>73</v>
      </c>
      <c r="B60" s="165">
        <v>2015</v>
      </c>
      <c r="C60" s="172">
        <v>0.13565174497471946</v>
      </c>
      <c r="D60" s="172">
        <v>0.56902002107481564</v>
      </c>
      <c r="E60" s="166" t="s">
        <v>175</v>
      </c>
      <c r="F60" s="166" t="s">
        <v>175</v>
      </c>
      <c r="G60" s="166" t="s">
        <v>175</v>
      </c>
      <c r="H60" s="166" t="s">
        <v>175</v>
      </c>
      <c r="I60" s="166" t="s">
        <v>175</v>
      </c>
      <c r="J60" s="166" t="s">
        <v>175</v>
      </c>
      <c r="K60" s="166" t="s">
        <v>175</v>
      </c>
      <c r="L60" s="167" t="s">
        <v>175</v>
      </c>
    </row>
    <row r="61" spans="1:12" ht="15.6" x14ac:dyDescent="0.3">
      <c r="A61" s="402"/>
      <c r="B61" s="165">
        <v>2016</v>
      </c>
      <c r="C61" s="172">
        <v>0.2944565356548457</v>
      </c>
      <c r="D61" s="172">
        <v>0.80653833745564041</v>
      </c>
      <c r="E61" s="166" t="s">
        <v>175</v>
      </c>
      <c r="F61" s="166" t="s">
        <v>175</v>
      </c>
      <c r="G61" s="166" t="s">
        <v>175</v>
      </c>
      <c r="H61" s="166" t="s">
        <v>175</v>
      </c>
      <c r="I61" s="166" t="s">
        <v>175</v>
      </c>
      <c r="J61" s="166" t="s">
        <v>175</v>
      </c>
      <c r="K61" s="166" t="s">
        <v>175</v>
      </c>
      <c r="L61" s="167" t="s">
        <v>175</v>
      </c>
    </row>
    <row r="62" spans="1:12" ht="15.6" x14ac:dyDescent="0.3">
      <c r="A62" s="402"/>
      <c r="B62" s="165">
        <v>2017</v>
      </c>
      <c r="C62" s="172">
        <v>0.30215449290593799</v>
      </c>
      <c r="D62" s="172">
        <v>0.72751322751322745</v>
      </c>
      <c r="E62" s="166" t="s">
        <v>175</v>
      </c>
      <c r="F62" s="166" t="s">
        <v>175</v>
      </c>
      <c r="G62" s="166" t="s">
        <v>175</v>
      </c>
      <c r="H62" s="166" t="s">
        <v>175</v>
      </c>
      <c r="I62" s="166" t="s">
        <v>175</v>
      </c>
      <c r="J62" s="166" t="s">
        <v>175</v>
      </c>
      <c r="K62" s="166" t="s">
        <v>175</v>
      </c>
      <c r="L62" s="167" t="s">
        <v>175</v>
      </c>
    </row>
    <row r="63" spans="1:12" ht="15.6" x14ac:dyDescent="0.3">
      <c r="A63" s="402" t="s">
        <v>74</v>
      </c>
      <c r="B63" s="165">
        <v>2015</v>
      </c>
      <c r="C63" s="166">
        <v>0</v>
      </c>
      <c r="D63" s="166">
        <v>0.75431034482758619</v>
      </c>
      <c r="E63" s="166" t="s">
        <v>175</v>
      </c>
      <c r="F63" s="166" t="s">
        <v>175</v>
      </c>
      <c r="G63" s="166" t="s">
        <v>175</v>
      </c>
      <c r="H63" s="166" t="s">
        <v>175</v>
      </c>
      <c r="I63" s="166" t="s">
        <v>175</v>
      </c>
      <c r="J63" s="166" t="s">
        <v>175</v>
      </c>
      <c r="K63" s="166" t="s">
        <v>175</v>
      </c>
      <c r="L63" s="167" t="s">
        <v>175</v>
      </c>
    </row>
    <row r="64" spans="1:12" ht="15.6" x14ac:dyDescent="0.3">
      <c r="A64" s="402"/>
      <c r="B64" s="165">
        <v>2016</v>
      </c>
      <c r="C64" s="166">
        <v>0.4143646408839779</v>
      </c>
      <c r="D64" s="166">
        <v>0.55066079295154191</v>
      </c>
      <c r="E64" s="166" t="s">
        <v>175</v>
      </c>
      <c r="F64" s="166" t="s">
        <v>175</v>
      </c>
      <c r="G64" s="166" t="s">
        <v>175</v>
      </c>
      <c r="H64" s="166" t="s">
        <v>175</v>
      </c>
      <c r="I64" s="166" t="s">
        <v>175</v>
      </c>
      <c r="J64" s="166" t="s">
        <v>175</v>
      </c>
      <c r="K64" s="166" t="s">
        <v>175</v>
      </c>
      <c r="L64" s="167" t="s">
        <v>175</v>
      </c>
    </row>
    <row r="65" spans="1:12" ht="15.6" x14ac:dyDescent="0.3">
      <c r="A65" s="402"/>
      <c r="B65" s="165">
        <v>2017</v>
      </c>
      <c r="C65" s="166">
        <v>0.14124293785310735</v>
      </c>
      <c r="D65" s="166">
        <v>1.1185682326621924</v>
      </c>
      <c r="E65" s="166" t="s">
        <v>175</v>
      </c>
      <c r="F65" s="166" t="s">
        <v>175</v>
      </c>
      <c r="G65" s="166" t="s">
        <v>175</v>
      </c>
      <c r="H65" s="166" t="s">
        <v>175</v>
      </c>
      <c r="I65" s="166" t="s">
        <v>175</v>
      </c>
      <c r="J65" s="166" t="s">
        <v>175</v>
      </c>
      <c r="K65" s="166" t="s">
        <v>175</v>
      </c>
      <c r="L65" s="167" t="s">
        <v>175</v>
      </c>
    </row>
    <row r="66" spans="1:12" ht="15.6" x14ac:dyDescent="0.3">
      <c r="A66" s="405" t="s">
        <v>186</v>
      </c>
      <c r="B66" s="173">
        <v>2015</v>
      </c>
      <c r="C66" s="174">
        <v>1.4042413235903963</v>
      </c>
      <c r="D66" s="174">
        <v>8.8035846452361426</v>
      </c>
      <c r="E66" s="175" t="s">
        <v>175</v>
      </c>
      <c r="F66" s="175" t="s">
        <v>175</v>
      </c>
      <c r="G66" s="175" t="s">
        <v>175</v>
      </c>
      <c r="H66" s="175" t="s">
        <v>175</v>
      </c>
      <c r="I66" s="175" t="s">
        <v>175</v>
      </c>
      <c r="J66" s="175" t="s">
        <v>175</v>
      </c>
      <c r="K66" s="175" t="s">
        <v>175</v>
      </c>
      <c r="L66" s="176" t="s">
        <v>175</v>
      </c>
    </row>
    <row r="67" spans="1:12" ht="15.6" x14ac:dyDescent="0.3">
      <c r="A67" s="405"/>
      <c r="B67" s="173">
        <v>2016</v>
      </c>
      <c r="C67" s="174">
        <v>1.6358770718232045</v>
      </c>
      <c r="D67" s="174">
        <v>9.0491576744091535</v>
      </c>
      <c r="E67" s="175" t="s">
        <v>175</v>
      </c>
      <c r="F67" s="175" t="s">
        <v>175</v>
      </c>
      <c r="G67" s="175" t="s">
        <v>175</v>
      </c>
      <c r="H67" s="175" t="s">
        <v>175</v>
      </c>
      <c r="I67" s="175" t="s">
        <v>175</v>
      </c>
      <c r="J67" s="175" t="s">
        <v>175</v>
      </c>
      <c r="K67" s="175" t="s">
        <v>175</v>
      </c>
      <c r="L67" s="176" t="s">
        <v>175</v>
      </c>
    </row>
    <row r="68" spans="1:12" ht="16.2" thickBot="1" x14ac:dyDescent="0.35">
      <c r="A68" s="406"/>
      <c r="B68" s="177">
        <v>2017</v>
      </c>
      <c r="C68" s="178">
        <v>1.4912641920112948</v>
      </c>
      <c r="D68" s="178">
        <v>8.8851220872849002</v>
      </c>
      <c r="E68" s="179" t="s">
        <v>175</v>
      </c>
      <c r="F68" s="179" t="s">
        <v>175</v>
      </c>
      <c r="G68" s="179" t="s">
        <v>175</v>
      </c>
      <c r="H68" s="179" t="s">
        <v>175</v>
      </c>
      <c r="I68" s="179" t="s">
        <v>175</v>
      </c>
      <c r="J68" s="179" t="s">
        <v>175</v>
      </c>
      <c r="K68" s="179" t="s">
        <v>175</v>
      </c>
      <c r="L68" s="180" t="s">
        <v>175</v>
      </c>
    </row>
    <row r="70" spans="1:12" ht="38.25" customHeight="1" x14ac:dyDescent="0.3">
      <c r="A70" s="403" t="s">
        <v>189</v>
      </c>
      <c r="B70" s="403"/>
      <c r="C70" s="403"/>
      <c r="D70" s="403"/>
      <c r="E70" s="403"/>
      <c r="F70" s="403"/>
      <c r="G70" s="403"/>
      <c r="H70" s="403"/>
      <c r="I70" s="403"/>
      <c r="J70" s="403"/>
      <c r="K70" s="403"/>
      <c r="L70" s="403"/>
    </row>
    <row r="71" spans="1:12" ht="81.75" customHeight="1" x14ac:dyDescent="0.3">
      <c r="A71" s="403" t="s">
        <v>190</v>
      </c>
      <c r="B71" s="403"/>
      <c r="C71" s="403"/>
      <c r="D71" s="403"/>
      <c r="E71" s="403"/>
      <c r="F71" s="403"/>
      <c r="G71" s="403"/>
      <c r="H71" s="403"/>
      <c r="I71" s="403"/>
      <c r="J71" s="403"/>
      <c r="K71" s="403"/>
      <c r="L71" s="403"/>
    </row>
    <row r="72" spans="1:12" x14ac:dyDescent="0.3">
      <c r="A72" s="404"/>
      <c r="B72" s="404"/>
      <c r="C72" s="404"/>
      <c r="D72" s="404"/>
      <c r="E72" s="404"/>
      <c r="F72" s="404"/>
      <c r="G72" s="404"/>
      <c r="H72" s="404"/>
      <c r="I72" s="404"/>
      <c r="J72" s="404"/>
      <c r="K72" s="404"/>
      <c r="L72" s="404"/>
    </row>
  </sheetData>
  <mergeCells count="32">
    <mergeCell ref="A70:L70"/>
    <mergeCell ref="A71:L71"/>
    <mergeCell ref="A72:L72"/>
    <mergeCell ref="A66:A68"/>
    <mergeCell ref="B1:L1"/>
    <mergeCell ref="B2:L2"/>
    <mergeCell ref="B3:L3"/>
    <mergeCell ref="A54:A56"/>
    <mergeCell ref="A57:A59"/>
    <mergeCell ref="A60:A62"/>
    <mergeCell ref="A63:A65"/>
    <mergeCell ref="A45:A47"/>
    <mergeCell ref="A48:A50"/>
    <mergeCell ref="A51:A53"/>
    <mergeCell ref="A27:A29"/>
    <mergeCell ref="A30:A32"/>
    <mergeCell ref="K4:L4"/>
    <mergeCell ref="A33:A35"/>
    <mergeCell ref="A36:A38"/>
    <mergeCell ref="A39:A41"/>
    <mergeCell ref="A42:A44"/>
    <mergeCell ref="A9:A11"/>
    <mergeCell ref="A12:A14"/>
    <mergeCell ref="A15:A17"/>
    <mergeCell ref="A18:A20"/>
    <mergeCell ref="A21:A23"/>
    <mergeCell ref="A24:A26"/>
    <mergeCell ref="A6:A8"/>
    <mergeCell ref="C4:D4"/>
    <mergeCell ref="E4:F4"/>
    <mergeCell ref="G4:H4"/>
    <mergeCell ref="I4:J4"/>
  </mergeCells>
  <pageMargins left="0.7" right="0.7" top="0.75" bottom="0.75" header="0.3" footer="0.3"/>
  <pageSetup paperSize="9" orientation="portrait" verticalDpi="599"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8"/>
  <sheetViews>
    <sheetView topLeftCell="A4" workbookViewId="0">
      <selection activeCell="A9" sqref="A9:XFD9"/>
    </sheetView>
  </sheetViews>
  <sheetFormatPr defaultColWidth="9.109375" defaultRowHeight="14.4" x14ac:dyDescent="0.3"/>
  <cols>
    <col min="1" max="1" width="51" style="15" customWidth="1"/>
    <col min="2" max="2" width="126.88671875" style="15" customWidth="1"/>
    <col min="3" max="16384" width="9.109375" style="15"/>
  </cols>
  <sheetData>
    <row r="1" spans="1:2" ht="18" x14ac:dyDescent="0.3">
      <c r="A1" s="144" t="s">
        <v>0</v>
      </c>
      <c r="B1" s="1" t="s">
        <v>187</v>
      </c>
    </row>
    <row r="2" spans="1:2" ht="198" x14ac:dyDescent="0.3">
      <c r="A2" s="2" t="s">
        <v>1</v>
      </c>
      <c r="B2" s="4" t="s">
        <v>192</v>
      </c>
    </row>
    <row r="3" spans="1:2" ht="18" x14ac:dyDescent="0.3">
      <c r="A3" s="2" t="s">
        <v>2</v>
      </c>
      <c r="B3" s="4" t="s">
        <v>133</v>
      </c>
    </row>
    <row r="4" spans="1:2" ht="36" x14ac:dyDescent="0.3">
      <c r="A4" s="2" t="s">
        <v>3</v>
      </c>
      <c r="B4" s="5" t="s">
        <v>193</v>
      </c>
    </row>
    <row r="5" spans="1:2" ht="18" x14ac:dyDescent="0.3">
      <c r="A5" s="2" t="s">
        <v>27</v>
      </c>
      <c r="B5" s="4" t="s">
        <v>191</v>
      </c>
    </row>
    <row r="6" spans="1:2" ht="18" x14ac:dyDescent="0.3">
      <c r="A6" s="2" t="s">
        <v>107</v>
      </c>
      <c r="B6" s="5" t="s">
        <v>231</v>
      </c>
    </row>
    <row r="7" spans="1:2" ht="198" x14ac:dyDescent="0.3">
      <c r="A7" s="2" t="s">
        <v>4</v>
      </c>
      <c r="B7" s="4" t="s">
        <v>192</v>
      </c>
    </row>
    <row r="8" spans="1:2" ht="36" x14ac:dyDescent="0.3">
      <c r="A8" s="2" t="s">
        <v>5</v>
      </c>
      <c r="B8" s="4" t="s">
        <v>97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1:K36"/>
  <sheetViews>
    <sheetView zoomScaleNormal="100" workbookViewId="0"/>
  </sheetViews>
  <sheetFormatPr defaultColWidth="9.109375" defaultRowHeight="14.4" x14ac:dyDescent="0.3"/>
  <cols>
    <col min="1" max="1" width="9.109375" style="15"/>
    <col min="2" max="2" width="43.33203125" style="15" customWidth="1"/>
    <col min="3" max="11" width="17.33203125" style="15" customWidth="1"/>
    <col min="12" max="16384" width="9.109375" style="15"/>
  </cols>
  <sheetData>
    <row r="1" spans="2:11" ht="16.2" thickBot="1" x14ac:dyDescent="0.35">
      <c r="B1" s="132" t="s">
        <v>45</v>
      </c>
      <c r="C1" s="412" t="s">
        <v>84</v>
      </c>
      <c r="D1" s="412"/>
      <c r="E1" s="412"/>
      <c r="F1" s="412"/>
      <c r="G1" s="412"/>
      <c r="H1" s="412"/>
      <c r="I1" s="412"/>
      <c r="J1" s="412"/>
      <c r="K1" s="412"/>
    </row>
    <row r="2" spans="2:11" ht="15.75" customHeight="1" x14ac:dyDescent="0.3">
      <c r="B2" s="133" t="s">
        <v>42</v>
      </c>
      <c r="C2" s="413" t="s">
        <v>35</v>
      </c>
      <c r="D2" s="413"/>
      <c r="E2" s="413"/>
      <c r="F2" s="413"/>
      <c r="G2" s="413"/>
      <c r="H2" s="413"/>
      <c r="I2" s="413"/>
      <c r="J2" s="413"/>
      <c r="K2" s="413"/>
    </row>
    <row r="3" spans="2:11" ht="51" customHeight="1" x14ac:dyDescent="0.3">
      <c r="B3" s="55" t="s">
        <v>43</v>
      </c>
      <c r="C3" s="348" t="s">
        <v>90</v>
      </c>
      <c r="D3" s="348"/>
      <c r="E3" s="348"/>
      <c r="F3" s="348"/>
      <c r="G3" s="348"/>
      <c r="H3" s="348"/>
      <c r="I3" s="348"/>
      <c r="J3" s="348"/>
      <c r="K3" s="348"/>
    </row>
    <row r="4" spans="2:11" ht="15.6" x14ac:dyDescent="0.3">
      <c r="B4" s="55" t="s">
        <v>40</v>
      </c>
      <c r="C4" s="348" t="s">
        <v>94</v>
      </c>
      <c r="D4" s="348"/>
      <c r="E4" s="348"/>
      <c r="F4" s="348"/>
      <c r="G4" s="348"/>
      <c r="H4" s="348"/>
      <c r="I4" s="348"/>
      <c r="J4" s="348"/>
      <c r="K4" s="348"/>
    </row>
    <row r="5" spans="2:11" ht="15.6" x14ac:dyDescent="0.3">
      <c r="B5" s="414" t="s">
        <v>44</v>
      </c>
      <c r="C5" s="416" t="s">
        <v>41</v>
      </c>
      <c r="D5" s="416"/>
      <c r="E5" s="416"/>
      <c r="F5" s="416"/>
      <c r="G5" s="416"/>
      <c r="H5" s="416"/>
      <c r="I5" s="416"/>
      <c r="J5" s="416"/>
      <c r="K5" s="416"/>
    </row>
    <row r="6" spans="2:11" ht="15" customHeight="1" x14ac:dyDescent="0.3">
      <c r="B6" s="414"/>
      <c r="C6" s="416">
        <v>2015</v>
      </c>
      <c r="D6" s="416"/>
      <c r="E6" s="416"/>
      <c r="F6" s="416">
        <v>2016</v>
      </c>
      <c r="G6" s="416"/>
      <c r="H6" s="416"/>
      <c r="I6" s="416">
        <v>2017</v>
      </c>
      <c r="J6" s="416"/>
      <c r="K6" s="416"/>
    </row>
    <row r="7" spans="2:11" ht="46.5" customHeight="1" thickBot="1" x14ac:dyDescent="0.35">
      <c r="B7" s="415"/>
      <c r="C7" s="134" t="s">
        <v>87</v>
      </c>
      <c r="D7" s="134" t="s">
        <v>88</v>
      </c>
      <c r="E7" s="134" t="s">
        <v>89</v>
      </c>
      <c r="F7" s="134" t="s">
        <v>87</v>
      </c>
      <c r="G7" s="134" t="s">
        <v>88</v>
      </c>
      <c r="H7" s="134" t="s">
        <v>89</v>
      </c>
      <c r="I7" s="134" t="s">
        <v>87</v>
      </c>
      <c r="J7" s="134" t="s">
        <v>88</v>
      </c>
      <c r="K7" s="134" t="s">
        <v>89</v>
      </c>
    </row>
    <row r="8" spans="2:11" ht="15.6" x14ac:dyDescent="0.3">
      <c r="B8" s="181" t="s">
        <v>49</v>
      </c>
      <c r="C8" s="182">
        <v>21</v>
      </c>
      <c r="D8" s="182">
        <v>2</v>
      </c>
      <c r="E8" s="183">
        <v>9.5</v>
      </c>
      <c r="F8" s="182">
        <v>32</v>
      </c>
      <c r="G8" s="182">
        <v>4</v>
      </c>
      <c r="H8" s="183">
        <v>12.5</v>
      </c>
      <c r="I8" s="182">
        <v>26</v>
      </c>
      <c r="J8" s="182">
        <v>0</v>
      </c>
      <c r="K8" s="183">
        <v>0</v>
      </c>
    </row>
    <row r="9" spans="2:11" ht="62.4" x14ac:dyDescent="0.3">
      <c r="B9" s="181" t="s">
        <v>194</v>
      </c>
      <c r="C9" s="182">
        <v>110</v>
      </c>
      <c r="D9" s="182">
        <v>9</v>
      </c>
      <c r="E9" s="183">
        <v>8.1999999999999993</v>
      </c>
      <c r="F9" s="182">
        <v>96</v>
      </c>
      <c r="G9" s="182">
        <v>10</v>
      </c>
      <c r="H9" s="183">
        <v>10.4</v>
      </c>
      <c r="I9" s="182">
        <v>84</v>
      </c>
      <c r="J9" s="182">
        <v>12</v>
      </c>
      <c r="K9" s="183">
        <v>14.3</v>
      </c>
    </row>
    <row r="10" spans="2:11" ht="31.2" x14ac:dyDescent="0.3">
      <c r="B10" s="181" t="s">
        <v>195</v>
      </c>
      <c r="C10" s="182">
        <v>3</v>
      </c>
      <c r="D10" s="184">
        <v>0</v>
      </c>
      <c r="E10" s="184" t="s">
        <v>196</v>
      </c>
      <c r="F10" s="182">
        <v>5</v>
      </c>
      <c r="G10" s="184">
        <v>0</v>
      </c>
      <c r="H10" s="184" t="s">
        <v>196</v>
      </c>
      <c r="I10" s="182">
        <v>3</v>
      </c>
      <c r="J10" s="184">
        <v>0</v>
      </c>
      <c r="K10" s="184" t="s">
        <v>196</v>
      </c>
    </row>
    <row r="11" spans="2:11" ht="31.2" x14ac:dyDescent="0.3">
      <c r="B11" s="185" t="s">
        <v>197</v>
      </c>
      <c r="C11" s="186">
        <f>C9+C10</f>
        <v>113</v>
      </c>
      <c r="D11" s="187">
        <f>D9+D10</f>
        <v>9</v>
      </c>
      <c r="E11" s="188" t="s">
        <v>196</v>
      </c>
      <c r="F11" s="186">
        <f>F9+F10</f>
        <v>101</v>
      </c>
      <c r="G11" s="186">
        <f>G9+G10</f>
        <v>10</v>
      </c>
      <c r="H11" s="188" t="s">
        <v>196</v>
      </c>
      <c r="I11" s="186">
        <f>I9+I10</f>
        <v>87</v>
      </c>
      <c r="J11" s="186">
        <f>J9+J10</f>
        <v>12</v>
      </c>
      <c r="K11" s="188" t="s">
        <v>196</v>
      </c>
    </row>
    <row r="12" spans="2:11" ht="15.6" x14ac:dyDescent="0.3">
      <c r="B12" s="181" t="s">
        <v>53</v>
      </c>
      <c r="C12" s="182">
        <v>33</v>
      </c>
      <c r="D12" s="182">
        <v>4</v>
      </c>
      <c r="E12" s="183">
        <v>12.12</v>
      </c>
      <c r="F12" s="182">
        <v>24</v>
      </c>
      <c r="G12" s="182">
        <v>3</v>
      </c>
      <c r="H12" s="183">
        <v>12.5</v>
      </c>
      <c r="I12" s="182">
        <v>30</v>
      </c>
      <c r="J12" s="182">
        <v>1</v>
      </c>
      <c r="K12" s="183">
        <v>3.33</v>
      </c>
    </row>
    <row r="13" spans="2:11" ht="31.2" x14ac:dyDescent="0.3">
      <c r="B13" s="181" t="s">
        <v>56</v>
      </c>
      <c r="C13" s="182">
        <v>398</v>
      </c>
      <c r="D13" s="182">
        <v>32</v>
      </c>
      <c r="E13" s="183">
        <v>8</v>
      </c>
      <c r="F13" s="182">
        <v>310</v>
      </c>
      <c r="G13" s="182">
        <v>41</v>
      </c>
      <c r="H13" s="183">
        <v>13.2</v>
      </c>
      <c r="I13" s="182">
        <v>21</v>
      </c>
      <c r="J13" s="182">
        <v>3</v>
      </c>
      <c r="K13" s="183">
        <v>14.3</v>
      </c>
    </row>
    <row r="14" spans="2:11" ht="15.6" x14ac:dyDescent="0.3">
      <c r="B14" s="181" t="s">
        <v>198</v>
      </c>
      <c r="C14" s="182">
        <v>0</v>
      </c>
      <c r="D14" s="182">
        <v>0</v>
      </c>
      <c r="E14" s="183">
        <v>0</v>
      </c>
      <c r="F14" s="182">
        <v>2</v>
      </c>
      <c r="G14" s="182">
        <v>0</v>
      </c>
      <c r="H14" s="183">
        <v>0</v>
      </c>
      <c r="I14" s="182">
        <v>2</v>
      </c>
      <c r="J14" s="182">
        <v>0</v>
      </c>
      <c r="K14" s="183">
        <v>0</v>
      </c>
    </row>
    <row r="15" spans="2:11" ht="31.2" x14ac:dyDescent="0.3">
      <c r="B15" s="181" t="s">
        <v>199</v>
      </c>
      <c r="C15" s="182">
        <v>0</v>
      </c>
      <c r="D15" s="182">
        <v>0</v>
      </c>
      <c r="E15" s="183">
        <v>0</v>
      </c>
      <c r="F15" s="182">
        <v>1</v>
      </c>
      <c r="G15" s="182">
        <v>0</v>
      </c>
      <c r="H15" s="183">
        <v>0</v>
      </c>
      <c r="I15" s="182">
        <v>2</v>
      </c>
      <c r="J15" s="182">
        <v>1</v>
      </c>
      <c r="K15" s="183">
        <v>50</v>
      </c>
    </row>
    <row r="16" spans="2:11" ht="62.4" x14ac:dyDescent="0.3">
      <c r="B16" s="181" t="s">
        <v>178</v>
      </c>
      <c r="C16" s="182">
        <v>157</v>
      </c>
      <c r="D16" s="182">
        <v>13</v>
      </c>
      <c r="E16" s="183">
        <v>8.2799999999999994</v>
      </c>
      <c r="F16" s="182">
        <v>154</v>
      </c>
      <c r="G16" s="182">
        <v>12</v>
      </c>
      <c r="H16" s="183">
        <v>7.29</v>
      </c>
      <c r="I16" s="182">
        <v>112</v>
      </c>
      <c r="J16" s="182">
        <v>5</v>
      </c>
      <c r="K16" s="183">
        <v>4.46</v>
      </c>
    </row>
    <row r="17" spans="2:11" ht="31.2" x14ac:dyDescent="0.3">
      <c r="B17" s="181" t="s">
        <v>179</v>
      </c>
      <c r="C17" s="182">
        <v>12</v>
      </c>
      <c r="D17" s="182">
        <v>1</v>
      </c>
      <c r="E17" s="183">
        <v>8.5</v>
      </c>
      <c r="F17" s="182">
        <v>12</v>
      </c>
      <c r="G17" s="182">
        <v>1</v>
      </c>
      <c r="H17" s="183">
        <v>8.5</v>
      </c>
      <c r="I17" s="182">
        <v>23</v>
      </c>
      <c r="J17" s="182">
        <v>3</v>
      </c>
      <c r="K17" s="183">
        <v>13</v>
      </c>
    </row>
    <row r="18" spans="2:11" ht="15.6" x14ac:dyDescent="0.3">
      <c r="B18" s="185" t="s">
        <v>200</v>
      </c>
      <c r="C18" s="186">
        <f>C14+C15+C16+C17</f>
        <v>169</v>
      </c>
      <c r="D18" s="186">
        <f t="shared" ref="D18:J18" si="0">D14+D15+D16+D17</f>
        <v>14</v>
      </c>
      <c r="E18" s="189">
        <f>D18/C18*100</f>
        <v>8.2840236686390547</v>
      </c>
      <c r="F18" s="186">
        <f t="shared" si="0"/>
        <v>169</v>
      </c>
      <c r="G18" s="186">
        <f t="shared" si="0"/>
        <v>13</v>
      </c>
      <c r="H18" s="189">
        <f>G18/F18*100</f>
        <v>7.6923076923076925</v>
      </c>
      <c r="I18" s="186">
        <f t="shared" si="0"/>
        <v>139</v>
      </c>
      <c r="J18" s="186">
        <f t="shared" si="0"/>
        <v>9</v>
      </c>
      <c r="K18" s="189">
        <f>J18/I18*100</f>
        <v>6.4748201438848918</v>
      </c>
    </row>
    <row r="19" spans="2:11" ht="31.2" x14ac:dyDescent="0.3">
      <c r="B19" s="181" t="s">
        <v>201</v>
      </c>
      <c r="C19" s="184" t="s">
        <v>196</v>
      </c>
      <c r="D19" s="184" t="s">
        <v>196</v>
      </c>
      <c r="E19" s="184" t="s">
        <v>196</v>
      </c>
      <c r="F19" s="182">
        <v>27</v>
      </c>
      <c r="G19" s="184" t="s">
        <v>196</v>
      </c>
      <c r="H19" s="184" t="s">
        <v>196</v>
      </c>
      <c r="I19" s="182">
        <v>15</v>
      </c>
      <c r="J19" s="182">
        <v>0</v>
      </c>
      <c r="K19" s="183">
        <v>0</v>
      </c>
    </row>
    <row r="20" spans="2:11" ht="31.2" x14ac:dyDescent="0.3">
      <c r="B20" s="181" t="s">
        <v>181</v>
      </c>
      <c r="C20" s="182">
        <v>102</v>
      </c>
      <c r="D20" s="182">
        <v>17</v>
      </c>
      <c r="E20" s="183">
        <v>16.7</v>
      </c>
      <c r="F20" s="182">
        <v>93</v>
      </c>
      <c r="G20" s="182">
        <v>16</v>
      </c>
      <c r="H20" s="183">
        <v>17.2</v>
      </c>
      <c r="I20" s="182">
        <v>97</v>
      </c>
      <c r="J20" s="182">
        <v>23</v>
      </c>
      <c r="K20" s="183">
        <v>23.7</v>
      </c>
    </row>
    <row r="21" spans="2:11" ht="78" x14ac:dyDescent="0.3">
      <c r="B21" s="190" t="s">
        <v>202</v>
      </c>
      <c r="C21" s="191">
        <v>167</v>
      </c>
      <c r="D21" s="191">
        <v>1</v>
      </c>
      <c r="E21" s="192">
        <f>D21/C21*100</f>
        <v>0.5988023952095809</v>
      </c>
      <c r="F21" s="191">
        <v>153</v>
      </c>
      <c r="G21" s="193" t="s">
        <v>196</v>
      </c>
      <c r="H21" s="193" t="s">
        <v>196</v>
      </c>
      <c r="I21" s="191">
        <v>135</v>
      </c>
      <c r="J21" s="191">
        <v>2</v>
      </c>
      <c r="K21" s="192">
        <f>J21/I21*100</f>
        <v>1.4814814814814816</v>
      </c>
    </row>
    <row r="22" spans="2:11" ht="46.8" x14ac:dyDescent="0.3">
      <c r="B22" s="190" t="s">
        <v>183</v>
      </c>
      <c r="C22" s="191">
        <v>24</v>
      </c>
      <c r="D22" s="191">
        <v>2</v>
      </c>
      <c r="E22" s="192">
        <v>8.3333333333333321</v>
      </c>
      <c r="F22" s="191">
        <v>23</v>
      </c>
      <c r="G22" s="191">
        <v>0</v>
      </c>
      <c r="H22" s="192">
        <v>0</v>
      </c>
      <c r="I22" s="191">
        <v>0</v>
      </c>
      <c r="J22" s="191">
        <v>0</v>
      </c>
      <c r="K22" s="192">
        <v>0</v>
      </c>
    </row>
    <row r="23" spans="2:11" ht="15.6" x14ac:dyDescent="0.3">
      <c r="B23" s="185" t="s">
        <v>203</v>
      </c>
      <c r="C23" s="186">
        <f>C21+C22</f>
        <v>191</v>
      </c>
      <c r="D23" s="186">
        <f t="shared" ref="D23:J23" si="1">D21+D22</f>
        <v>3</v>
      </c>
      <c r="E23" s="189">
        <f>D23/C23*100</f>
        <v>1.5706806282722512</v>
      </c>
      <c r="F23" s="186">
        <f t="shared" si="1"/>
        <v>176</v>
      </c>
      <c r="G23" s="186">
        <v>0</v>
      </c>
      <c r="H23" s="189">
        <v>0</v>
      </c>
      <c r="I23" s="186">
        <f t="shared" si="1"/>
        <v>135</v>
      </c>
      <c r="J23" s="186">
        <f t="shared" si="1"/>
        <v>2</v>
      </c>
      <c r="K23" s="189">
        <f>J23/I23*100</f>
        <v>1.4814814814814816</v>
      </c>
    </row>
    <row r="24" spans="2:11" ht="31.2" x14ac:dyDescent="0.3">
      <c r="B24" s="181" t="s">
        <v>204</v>
      </c>
      <c r="C24" s="182">
        <v>2</v>
      </c>
      <c r="D24" s="182">
        <v>0</v>
      </c>
      <c r="E24" s="182">
        <v>0</v>
      </c>
      <c r="F24" s="182">
        <v>2</v>
      </c>
      <c r="G24" s="182">
        <v>0</v>
      </c>
      <c r="H24" s="182">
        <v>0</v>
      </c>
      <c r="I24" s="182">
        <v>4</v>
      </c>
      <c r="J24" s="182">
        <v>0</v>
      </c>
      <c r="K24" s="182">
        <v>0</v>
      </c>
    </row>
    <row r="25" spans="2:11" ht="31.2" x14ac:dyDescent="0.3">
      <c r="B25" s="181" t="s">
        <v>69</v>
      </c>
      <c r="C25" s="182">
        <v>103</v>
      </c>
      <c r="D25" s="184" t="s">
        <v>196</v>
      </c>
      <c r="E25" s="184" t="s">
        <v>196</v>
      </c>
      <c r="F25" s="182">
        <v>120</v>
      </c>
      <c r="G25" s="184" t="s">
        <v>196</v>
      </c>
      <c r="H25" s="184" t="s">
        <v>196</v>
      </c>
      <c r="I25" s="182">
        <v>100</v>
      </c>
      <c r="J25" s="184" t="s">
        <v>196</v>
      </c>
      <c r="K25" s="184" t="s">
        <v>196</v>
      </c>
    </row>
    <row r="26" spans="2:11" ht="15.6" x14ac:dyDescent="0.3">
      <c r="B26" s="181" t="s">
        <v>205</v>
      </c>
      <c r="C26" s="194">
        <v>0</v>
      </c>
      <c r="D26" s="194">
        <v>1</v>
      </c>
      <c r="E26" s="195" t="s">
        <v>175</v>
      </c>
      <c r="F26" s="184">
        <v>2</v>
      </c>
      <c r="G26" s="184">
        <v>1</v>
      </c>
      <c r="H26" s="183">
        <v>50</v>
      </c>
      <c r="I26" s="184">
        <v>0</v>
      </c>
      <c r="J26" s="184">
        <v>0</v>
      </c>
      <c r="K26" s="184">
        <v>0</v>
      </c>
    </row>
    <row r="27" spans="2:11" ht="31.2" x14ac:dyDescent="0.3">
      <c r="B27" s="181" t="s">
        <v>72</v>
      </c>
      <c r="C27" s="182">
        <v>10</v>
      </c>
      <c r="D27" s="182">
        <v>2</v>
      </c>
      <c r="E27" s="183">
        <v>20</v>
      </c>
      <c r="F27" s="182">
        <v>6</v>
      </c>
      <c r="G27" s="182">
        <v>1</v>
      </c>
      <c r="H27" s="183">
        <v>16.7</v>
      </c>
      <c r="I27" s="182">
        <v>9</v>
      </c>
      <c r="J27" s="182">
        <v>1</v>
      </c>
      <c r="K27" s="183">
        <v>11.1</v>
      </c>
    </row>
    <row r="28" spans="2:11" ht="31.2" x14ac:dyDescent="0.3">
      <c r="B28" s="181" t="s">
        <v>73</v>
      </c>
      <c r="C28" s="182">
        <v>68</v>
      </c>
      <c r="D28" s="182">
        <v>5</v>
      </c>
      <c r="E28" s="183">
        <v>7.5</v>
      </c>
      <c r="F28" s="182">
        <v>71</v>
      </c>
      <c r="G28" s="182">
        <v>8</v>
      </c>
      <c r="H28" s="183">
        <v>11.3</v>
      </c>
      <c r="I28" s="182">
        <v>47</v>
      </c>
      <c r="J28" s="182">
        <v>4</v>
      </c>
      <c r="K28" s="183">
        <v>8.5</v>
      </c>
    </row>
    <row r="29" spans="2:11" ht="15.6" x14ac:dyDescent="0.3">
      <c r="B29" s="181" t="s">
        <v>74</v>
      </c>
      <c r="C29" s="182">
        <v>12</v>
      </c>
      <c r="D29" s="184" t="s">
        <v>196</v>
      </c>
      <c r="E29" s="184" t="s">
        <v>196</v>
      </c>
      <c r="F29" s="182">
        <v>8</v>
      </c>
      <c r="G29" s="184" t="s">
        <v>196</v>
      </c>
      <c r="H29" s="184" t="s">
        <v>196</v>
      </c>
      <c r="I29" s="182">
        <v>11</v>
      </c>
      <c r="J29" s="184" t="s">
        <v>196</v>
      </c>
      <c r="K29" s="184" t="s">
        <v>196</v>
      </c>
    </row>
    <row r="30" spans="2:11" ht="15.6" x14ac:dyDescent="0.3">
      <c r="B30" s="196" t="s">
        <v>86</v>
      </c>
      <c r="C30" s="197">
        <f>C8+C11+C12+C13+C18+C20+C23+C24+C25+C26+C27+C28+C29</f>
        <v>1222</v>
      </c>
      <c r="D30" s="197">
        <f>D8+D11+D12+D13+D18+D20+D23+D24+D26+D27+D28</f>
        <v>89</v>
      </c>
      <c r="E30" s="198">
        <f>D30/C30*100</f>
        <v>7.2831423895253682</v>
      </c>
      <c r="F30" s="197">
        <f t="shared" ref="F30:I30" si="2">F8+F11+F12+F13+F18+F19+F20+F23+F24+F25+F26+F27+F28+F29</f>
        <v>1141</v>
      </c>
      <c r="G30" s="197">
        <f>G8+G11+G12+G13+G18+G20+G23+G24+G26+G27+G28</f>
        <v>97</v>
      </c>
      <c r="H30" s="198">
        <f>G30/F30*100</f>
        <v>8.5013146362839613</v>
      </c>
      <c r="I30" s="197">
        <f t="shared" si="2"/>
        <v>721</v>
      </c>
      <c r="J30" s="197">
        <f>J8+J11+J12+J13+J18+J19+J20+J23+J24+J26+J27+J28</f>
        <v>55</v>
      </c>
      <c r="K30" s="198">
        <f>J30/I30*100</f>
        <v>7.6282940360610256</v>
      </c>
    </row>
    <row r="32" spans="2:11" ht="24.75" customHeight="1" x14ac:dyDescent="0.3">
      <c r="B32" s="403" t="s">
        <v>206</v>
      </c>
      <c r="C32" s="403"/>
      <c r="D32" s="403"/>
      <c r="E32" s="403"/>
      <c r="F32" s="403"/>
      <c r="G32" s="403"/>
      <c r="H32" s="403"/>
      <c r="I32" s="403"/>
      <c r="J32" s="403"/>
      <c r="K32" s="403"/>
    </row>
    <row r="33" spans="2:11" ht="30.75" customHeight="1" x14ac:dyDescent="0.3">
      <c r="B33" s="403" t="s">
        <v>207</v>
      </c>
      <c r="C33" s="403"/>
      <c r="D33" s="403"/>
      <c r="E33" s="403"/>
      <c r="F33" s="403"/>
      <c r="G33" s="403"/>
      <c r="H33" s="403"/>
      <c r="I33" s="403"/>
      <c r="J33" s="403"/>
      <c r="K33" s="403"/>
    </row>
    <row r="34" spans="2:11" ht="33.75" customHeight="1" x14ac:dyDescent="0.3">
      <c r="B34" s="403" t="s">
        <v>208</v>
      </c>
      <c r="C34" s="403"/>
      <c r="D34" s="403"/>
      <c r="E34" s="403"/>
      <c r="F34" s="403"/>
      <c r="G34" s="403"/>
      <c r="H34" s="403"/>
      <c r="I34" s="403"/>
      <c r="J34" s="403"/>
      <c r="K34" s="403"/>
    </row>
    <row r="35" spans="2:11" ht="27.75" customHeight="1" x14ac:dyDescent="0.3">
      <c r="B35" s="403" t="s">
        <v>209</v>
      </c>
      <c r="C35" s="403"/>
      <c r="D35" s="403"/>
      <c r="E35" s="403"/>
      <c r="F35" s="403"/>
      <c r="G35" s="403"/>
      <c r="H35" s="403"/>
      <c r="I35" s="403"/>
      <c r="J35" s="403"/>
      <c r="K35" s="403"/>
    </row>
    <row r="36" spans="2:11" x14ac:dyDescent="0.3">
      <c r="B36" s="161"/>
    </row>
  </sheetData>
  <mergeCells count="13">
    <mergeCell ref="B32:K32"/>
    <mergeCell ref="B33:K33"/>
    <mergeCell ref="B34:K34"/>
    <mergeCell ref="B35:K35"/>
    <mergeCell ref="C1:K1"/>
    <mergeCell ref="C2:K2"/>
    <mergeCell ref="C3:K3"/>
    <mergeCell ref="C4:K4"/>
    <mergeCell ref="B5:B7"/>
    <mergeCell ref="C5:K5"/>
    <mergeCell ref="C6:E6"/>
    <mergeCell ref="F6:H6"/>
    <mergeCell ref="I6:K6"/>
  </mergeCells>
  <pageMargins left="0.70866141732283472" right="0.70866141732283472" top="0.74803149606299213" bottom="0.74803149606299213" header="0.31496062992125984" footer="0.31496062992125984"/>
  <pageSetup paperSize="9" scale="50" fitToHeight="3" orientation="landscape" verticalDpi="599" r:id="rId1"/>
  <ignoredErrors>
    <ignoredError sqref="E18:H18 E23"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theme="4" tint="-0.499984740745262"/>
    <pageSetUpPr fitToPage="1"/>
  </sheetPr>
  <dimension ref="A1:B8"/>
  <sheetViews>
    <sheetView zoomScaleNormal="100" workbookViewId="0">
      <selection activeCell="A9" sqref="A9:XFD9"/>
    </sheetView>
  </sheetViews>
  <sheetFormatPr defaultRowHeight="14.4" x14ac:dyDescent="0.3"/>
  <cols>
    <col min="1" max="1" width="51" customWidth="1"/>
    <col min="2" max="2" width="138.5546875" customWidth="1"/>
  </cols>
  <sheetData>
    <row r="1" spans="1:2" ht="21.75" customHeight="1" x14ac:dyDescent="0.3">
      <c r="A1" s="144" t="s">
        <v>0</v>
      </c>
      <c r="B1" s="1" t="s">
        <v>35</v>
      </c>
    </row>
    <row r="2" spans="1:2" ht="102" customHeight="1" x14ac:dyDescent="0.3">
      <c r="A2" s="2" t="s">
        <v>1</v>
      </c>
      <c r="B2" s="13" t="s">
        <v>129</v>
      </c>
    </row>
    <row r="3" spans="1:2" ht="18" x14ac:dyDescent="0.3">
      <c r="A3" s="2" t="s">
        <v>2</v>
      </c>
      <c r="B3" s="4" t="s">
        <v>116</v>
      </c>
    </row>
    <row r="4" spans="1:2" ht="54" x14ac:dyDescent="0.3">
      <c r="A4" s="2" t="s">
        <v>3</v>
      </c>
      <c r="B4" s="5" t="s">
        <v>135</v>
      </c>
    </row>
    <row r="5" spans="1:2" ht="18" x14ac:dyDescent="0.3">
      <c r="A5" s="2" t="s">
        <v>27</v>
      </c>
      <c r="B5" s="31" t="s">
        <v>210</v>
      </c>
    </row>
    <row r="6" spans="1:2" ht="18" x14ac:dyDescent="0.3">
      <c r="A6" s="2" t="s">
        <v>107</v>
      </c>
      <c r="B6" s="5" t="s">
        <v>231</v>
      </c>
    </row>
    <row r="7" spans="1:2" ht="18" x14ac:dyDescent="0.3">
      <c r="A7" s="2" t="s">
        <v>4</v>
      </c>
      <c r="B7" s="6" t="s">
        <v>14</v>
      </c>
    </row>
    <row r="8" spans="1:2" ht="36" x14ac:dyDescent="0.3">
      <c r="A8" s="2" t="s">
        <v>5</v>
      </c>
      <c r="B8" s="4" t="s">
        <v>97</v>
      </c>
    </row>
  </sheetData>
  <pageMargins left="0.70866141732283472" right="0.70866141732283472" top="0.74803149606299213" bottom="0.74803149606299213" header="0.31496062992125984" footer="0.31496062992125984"/>
  <pageSetup paperSize="9" scale="6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V51"/>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15.6" x14ac:dyDescent="0.3">
      <c r="A1" s="221" t="s">
        <v>45</v>
      </c>
      <c r="B1" s="427" t="s">
        <v>84</v>
      </c>
      <c r="C1" s="428"/>
      <c r="D1" s="428"/>
      <c r="E1" s="428"/>
      <c r="F1" s="428"/>
      <c r="G1" s="428"/>
      <c r="H1" s="428"/>
      <c r="I1" s="428"/>
      <c r="J1" s="428"/>
      <c r="K1" s="428"/>
      <c r="L1" s="428"/>
      <c r="M1" s="428"/>
      <c r="N1" s="428"/>
      <c r="O1" s="428"/>
      <c r="P1" s="428"/>
      <c r="Q1" s="428"/>
      <c r="R1" s="428"/>
      <c r="S1" s="428"/>
      <c r="T1" s="428"/>
      <c r="U1" s="428"/>
      <c r="V1" s="429"/>
    </row>
    <row r="2" spans="1:22" ht="15.6" x14ac:dyDescent="0.3">
      <c r="A2" s="224" t="s">
        <v>42</v>
      </c>
      <c r="B2" s="431" t="s">
        <v>36</v>
      </c>
      <c r="C2" s="432"/>
      <c r="D2" s="432"/>
      <c r="E2" s="432"/>
      <c r="F2" s="432"/>
      <c r="G2" s="432"/>
      <c r="H2" s="432"/>
      <c r="I2" s="432"/>
      <c r="J2" s="432"/>
      <c r="K2" s="432"/>
      <c r="L2" s="432"/>
      <c r="M2" s="432"/>
      <c r="N2" s="432"/>
      <c r="O2" s="432"/>
      <c r="P2" s="432"/>
      <c r="Q2" s="432"/>
      <c r="R2" s="432"/>
      <c r="S2" s="432"/>
      <c r="T2" s="432"/>
      <c r="U2" s="432"/>
      <c r="V2" s="433"/>
    </row>
    <row r="3" spans="1:22" ht="21.75" customHeight="1" x14ac:dyDescent="0.3">
      <c r="A3" s="222" t="s">
        <v>43</v>
      </c>
      <c r="B3" s="417" t="s">
        <v>128</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223" t="s">
        <v>40</v>
      </c>
      <c r="B4" s="418" t="s">
        <v>47</v>
      </c>
      <c r="C4" s="419"/>
      <c r="D4" s="419"/>
      <c r="E4" s="419"/>
      <c r="F4" s="419"/>
      <c r="G4" s="419"/>
      <c r="H4" s="419"/>
      <c r="I4" s="419"/>
      <c r="J4" s="419"/>
      <c r="K4" s="419"/>
      <c r="L4" s="419"/>
      <c r="M4" s="419"/>
      <c r="N4" s="419"/>
      <c r="O4" s="419"/>
      <c r="P4" s="419"/>
      <c r="Q4" s="419"/>
      <c r="R4" s="419"/>
      <c r="S4" s="419"/>
      <c r="T4" s="419"/>
      <c r="U4" s="419"/>
      <c r="V4" s="420"/>
    </row>
    <row r="5" spans="1:22" ht="16.2" thickBot="1" x14ac:dyDescent="0.35">
      <c r="A5" s="341" t="s">
        <v>44</v>
      </c>
      <c r="B5" s="341"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423"/>
      <c r="B6" s="360"/>
      <c r="C6" s="425">
        <v>2008</v>
      </c>
      <c r="D6" s="426"/>
      <c r="E6" s="425">
        <v>2009</v>
      </c>
      <c r="F6" s="426"/>
      <c r="G6" s="425">
        <v>2010</v>
      </c>
      <c r="H6" s="426"/>
      <c r="I6" s="425">
        <v>2011</v>
      </c>
      <c r="J6" s="426"/>
      <c r="K6" s="425">
        <v>2012</v>
      </c>
      <c r="L6" s="426"/>
      <c r="M6" s="425">
        <v>2013</v>
      </c>
      <c r="N6" s="426"/>
      <c r="O6" s="425">
        <v>2014</v>
      </c>
      <c r="P6" s="426"/>
      <c r="Q6" s="425">
        <v>2015</v>
      </c>
      <c r="R6" s="426"/>
      <c r="S6" s="425">
        <v>2016</v>
      </c>
      <c r="T6" s="426"/>
      <c r="U6" s="425">
        <v>2017</v>
      </c>
      <c r="V6" s="426"/>
    </row>
    <row r="7" spans="1:22" ht="16.2" thickBot="1" x14ac:dyDescent="0.35">
      <c r="A7" s="424"/>
      <c r="B7" s="361"/>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20.25" customHeight="1" x14ac:dyDescent="0.3">
      <c r="A8" s="225" t="s">
        <v>49</v>
      </c>
      <c r="B8" s="225" t="s">
        <v>50</v>
      </c>
      <c r="C8" s="126">
        <v>4.4221598877980366</v>
      </c>
      <c r="D8" s="127">
        <v>11.225773195876288</v>
      </c>
      <c r="E8" s="126">
        <v>4.1008174386920979</v>
      </c>
      <c r="F8" s="127">
        <v>11.928534966819806</v>
      </c>
      <c r="G8" s="126">
        <v>4.2659963436928701</v>
      </c>
      <c r="H8" s="127">
        <v>10.756595321055251</v>
      </c>
      <c r="I8" s="126">
        <v>6.1365807067812801</v>
      </c>
      <c r="J8" s="127">
        <v>12.088110403397028</v>
      </c>
      <c r="K8" s="126">
        <v>6.5199797673242283</v>
      </c>
      <c r="L8" s="127">
        <v>13.001679731243001</v>
      </c>
      <c r="M8" s="126">
        <v>8.2319915254237284</v>
      </c>
      <c r="N8" s="127">
        <v>12.914285714285715</v>
      </c>
      <c r="O8" s="126">
        <v>7.9484597156398102</v>
      </c>
      <c r="P8" s="127">
        <v>11.995277449822904</v>
      </c>
      <c r="Q8" s="126">
        <v>7.9951573849878939</v>
      </c>
      <c r="R8" s="127">
        <v>13.658037326911499</v>
      </c>
      <c r="S8" s="126">
        <v>7.9540229885057467</v>
      </c>
      <c r="T8" s="127">
        <v>12.675324675324676</v>
      </c>
      <c r="U8" s="126">
        <v>7.7486849795441266</v>
      </c>
      <c r="V8" s="127">
        <v>11.883323847467274</v>
      </c>
    </row>
    <row r="9" spans="1:22" ht="20.25" customHeight="1" x14ac:dyDescent="0.3">
      <c r="A9" s="421" t="s">
        <v>51</v>
      </c>
      <c r="B9" s="226" t="s">
        <v>52</v>
      </c>
      <c r="C9" s="128">
        <v>12.361869158878505</v>
      </c>
      <c r="D9" s="129">
        <v>11.725381414701802</v>
      </c>
      <c r="E9" s="128">
        <v>11.485189050333146</v>
      </c>
      <c r="F9" s="129">
        <v>22.652792990142387</v>
      </c>
      <c r="G9" s="128">
        <v>11.594346393501452</v>
      </c>
      <c r="H9" s="129">
        <v>17.419447092469017</v>
      </c>
      <c r="I9" s="128">
        <v>10.492707227439771</v>
      </c>
      <c r="J9" s="129">
        <v>16.273885350318473</v>
      </c>
      <c r="K9" s="128">
        <v>12.882999685394003</v>
      </c>
      <c r="L9" s="129">
        <v>25.276315789473685</v>
      </c>
      <c r="M9" s="128">
        <v>12.38716019252932</v>
      </c>
      <c r="N9" s="129">
        <v>20.390486725663717</v>
      </c>
      <c r="O9" s="128">
        <v>12.599657797929677</v>
      </c>
      <c r="P9" s="129">
        <v>20.567581300813007</v>
      </c>
      <c r="Q9" s="128">
        <v>11.252976950988909</v>
      </c>
      <c r="R9" s="129">
        <v>23.236247544204321</v>
      </c>
      <c r="S9" s="128">
        <v>10.225026890114847</v>
      </c>
      <c r="T9" s="129">
        <v>22.52446102819237</v>
      </c>
      <c r="U9" s="128">
        <v>10.480324216214319</v>
      </c>
      <c r="V9" s="129">
        <v>23.068357221609702</v>
      </c>
    </row>
    <row r="10" spans="1:22" ht="20.25" customHeight="1" x14ac:dyDescent="0.3">
      <c r="A10" s="422"/>
      <c r="B10" s="225" t="s">
        <v>313</v>
      </c>
      <c r="C10" s="128">
        <v>11.821921833676168</v>
      </c>
      <c r="D10" s="129">
        <v>15.580928162746345</v>
      </c>
      <c r="E10" s="128">
        <v>11.358730645408555</v>
      </c>
      <c r="F10" s="129">
        <v>13.758849557522124</v>
      </c>
      <c r="G10" s="128">
        <v>11.797848059993479</v>
      </c>
      <c r="H10" s="129">
        <v>14.913702150683079</v>
      </c>
      <c r="I10" s="128">
        <v>12.213961407491487</v>
      </c>
      <c r="J10" s="129">
        <v>15.59015639374425</v>
      </c>
      <c r="K10" s="128">
        <v>12.798862968045482</v>
      </c>
      <c r="L10" s="129">
        <v>15.616997792494482</v>
      </c>
      <c r="M10" s="128">
        <v>17.594670406732117</v>
      </c>
      <c r="N10" s="129">
        <v>9.5360592401802968</v>
      </c>
      <c r="O10" s="128">
        <v>11.521641025641026</v>
      </c>
      <c r="P10" s="129">
        <v>14.415869350049489</v>
      </c>
      <c r="Q10" s="128">
        <v>11.288334399658776</v>
      </c>
      <c r="R10" s="129">
        <v>15.0932188540389</v>
      </c>
      <c r="S10" s="128">
        <v>9.6445396145610278</v>
      </c>
      <c r="T10" s="129">
        <v>12.831425598335068</v>
      </c>
      <c r="U10" s="128">
        <v>11.296416938110749</v>
      </c>
      <c r="V10" s="129">
        <v>14.566855323664662</v>
      </c>
    </row>
    <row r="11" spans="1:22" ht="20.25" customHeight="1" x14ac:dyDescent="0.3">
      <c r="A11" s="421" t="s">
        <v>53</v>
      </c>
      <c r="B11" s="226" t="s">
        <v>54</v>
      </c>
      <c r="C11" s="128" t="s">
        <v>76</v>
      </c>
      <c r="D11" s="129" t="s">
        <v>76</v>
      </c>
      <c r="E11" s="128" t="s">
        <v>76</v>
      </c>
      <c r="F11" s="129" t="s">
        <v>76</v>
      </c>
      <c r="G11" s="128" t="s">
        <v>76</v>
      </c>
      <c r="H11" s="129" t="s">
        <v>76</v>
      </c>
      <c r="I11" s="128" t="s">
        <v>76</v>
      </c>
      <c r="J11" s="129" t="s">
        <v>76</v>
      </c>
      <c r="K11" s="128" t="s">
        <v>76</v>
      </c>
      <c r="L11" s="129" t="s">
        <v>76</v>
      </c>
      <c r="M11" s="128" t="s">
        <v>76</v>
      </c>
      <c r="N11" s="129" t="s">
        <v>76</v>
      </c>
      <c r="O11" s="128" t="s">
        <v>76</v>
      </c>
      <c r="P11" s="129" t="s">
        <v>76</v>
      </c>
      <c r="Q11" s="128">
        <v>0</v>
      </c>
      <c r="R11" s="129">
        <v>0.16666666666666666</v>
      </c>
      <c r="S11" s="128">
        <v>0</v>
      </c>
      <c r="T11" s="129">
        <v>0</v>
      </c>
      <c r="U11" s="128">
        <v>0</v>
      </c>
      <c r="V11" s="129">
        <v>0</v>
      </c>
    </row>
    <row r="12" spans="1:22" ht="20.25" customHeight="1" x14ac:dyDescent="0.3">
      <c r="A12" s="422"/>
      <c r="B12" s="225" t="s">
        <v>55</v>
      </c>
      <c r="C12" s="128">
        <v>5.9043570669500536</v>
      </c>
      <c r="D12" s="129">
        <v>8.3558168316831676</v>
      </c>
      <c r="E12" s="128">
        <v>5.8539199097574732</v>
      </c>
      <c r="F12" s="129">
        <v>9.7516212710765249</v>
      </c>
      <c r="G12" s="128">
        <v>5.5690770135214578</v>
      </c>
      <c r="H12" s="129">
        <v>9.6448787061994601</v>
      </c>
      <c r="I12" s="128">
        <v>7.959451401311866</v>
      </c>
      <c r="J12" s="129">
        <v>14.198976327575176</v>
      </c>
      <c r="K12" s="128">
        <v>8.2735202492211837</v>
      </c>
      <c r="L12" s="129">
        <v>13.401185770750988</v>
      </c>
      <c r="M12" s="128">
        <v>7.2289230769230768</v>
      </c>
      <c r="N12" s="129">
        <v>10.222150676110754</v>
      </c>
      <c r="O12" s="128">
        <v>7.8684043229497771</v>
      </c>
      <c r="P12" s="129">
        <v>11.544010589013897</v>
      </c>
      <c r="Q12" s="128">
        <v>7.5419847328244272</v>
      </c>
      <c r="R12" s="129">
        <v>10.855384615384615</v>
      </c>
      <c r="S12" s="128">
        <v>6.6647847565278759</v>
      </c>
      <c r="T12" s="129">
        <v>10.030708661417323</v>
      </c>
      <c r="U12" s="128">
        <v>2.6310746064339492</v>
      </c>
      <c r="V12" s="129">
        <v>4.5532754538279399</v>
      </c>
    </row>
    <row r="13" spans="1:22" ht="20.25" customHeight="1" x14ac:dyDescent="0.3">
      <c r="A13" s="421" t="s">
        <v>56</v>
      </c>
      <c r="B13" s="225" t="s">
        <v>274</v>
      </c>
      <c r="C13" s="128" t="s">
        <v>76</v>
      </c>
      <c r="D13" s="129" t="s">
        <v>76</v>
      </c>
      <c r="E13" s="128" t="s">
        <v>76</v>
      </c>
      <c r="F13" s="129" t="s">
        <v>76</v>
      </c>
      <c r="G13" s="128" t="s">
        <v>76</v>
      </c>
      <c r="H13" s="129" t="s">
        <v>76</v>
      </c>
      <c r="I13" s="128" t="s">
        <v>76</v>
      </c>
      <c r="J13" s="129" t="s">
        <v>76</v>
      </c>
      <c r="K13" s="128">
        <v>5.1913265306122449</v>
      </c>
      <c r="L13" s="129">
        <v>0</v>
      </c>
      <c r="M13" s="128">
        <v>6.0809399477806787</v>
      </c>
      <c r="N13" s="129">
        <v>0</v>
      </c>
      <c r="O13" s="128">
        <v>3.5039164490861618</v>
      </c>
      <c r="P13" s="129">
        <v>0</v>
      </c>
      <c r="Q13" s="128">
        <v>2.8528610354223432</v>
      </c>
      <c r="R13" s="129">
        <v>0</v>
      </c>
      <c r="S13" s="128">
        <v>3.6512820512820512</v>
      </c>
      <c r="T13" s="129">
        <v>0</v>
      </c>
      <c r="U13" s="128" t="s">
        <v>76</v>
      </c>
      <c r="V13" s="129" t="s">
        <v>76</v>
      </c>
    </row>
    <row r="14" spans="1:22" ht="20.25" customHeight="1" x14ac:dyDescent="0.3">
      <c r="A14" s="422"/>
      <c r="B14" s="227" t="s">
        <v>55</v>
      </c>
      <c r="C14" s="128">
        <v>7.9904090267983072</v>
      </c>
      <c r="D14" s="129">
        <v>15.784776364382438</v>
      </c>
      <c r="E14" s="128">
        <v>8.3532482598607896</v>
      </c>
      <c r="F14" s="129">
        <v>17.311345646437996</v>
      </c>
      <c r="G14" s="128">
        <v>8.7646181384248205</v>
      </c>
      <c r="H14" s="129">
        <v>18.770256196625702</v>
      </c>
      <c r="I14" s="128">
        <v>9.2977004350528283</v>
      </c>
      <c r="J14" s="129">
        <v>19.817245817245816</v>
      </c>
      <c r="K14" s="128">
        <v>12.396878483835005</v>
      </c>
      <c r="L14" s="129">
        <v>20.084772023019035</v>
      </c>
      <c r="M14" s="128">
        <v>11.206686930091186</v>
      </c>
      <c r="N14" s="129">
        <v>18.305161144917736</v>
      </c>
      <c r="O14" s="128">
        <v>11.102554027504912</v>
      </c>
      <c r="P14" s="129">
        <v>18.717550274223036</v>
      </c>
      <c r="Q14" s="128">
        <v>11.283367556468173</v>
      </c>
      <c r="R14" s="129">
        <v>17.27610703291499</v>
      </c>
      <c r="S14" s="128">
        <v>10.541913632514818</v>
      </c>
      <c r="T14" s="129">
        <v>16.402912621359224</v>
      </c>
      <c r="U14" s="128">
        <v>10.350597609561753</v>
      </c>
      <c r="V14" s="129">
        <v>16.130514705882351</v>
      </c>
    </row>
    <row r="15" spans="1:22" ht="20.25" customHeight="1" x14ac:dyDescent="0.3">
      <c r="A15" s="421" t="s">
        <v>57</v>
      </c>
      <c r="B15" s="226" t="s">
        <v>58</v>
      </c>
      <c r="C15" s="128">
        <v>3.9312169312169312</v>
      </c>
      <c r="D15" s="129">
        <v>11.462897526501767</v>
      </c>
      <c r="E15" s="128">
        <v>5.4555555555555557</v>
      </c>
      <c r="F15" s="129">
        <v>14.215328467153284</v>
      </c>
      <c r="G15" s="128">
        <v>6.5297619047619051</v>
      </c>
      <c r="H15" s="129">
        <v>12.718146718146718</v>
      </c>
      <c r="I15" s="128">
        <v>4.5466666666666669</v>
      </c>
      <c r="J15" s="129">
        <v>10.383673469387755</v>
      </c>
      <c r="K15" s="128">
        <v>3.8615384615384616</v>
      </c>
      <c r="L15" s="129">
        <v>7.6680672268907566</v>
      </c>
      <c r="M15" s="128">
        <v>3.7118644067796609</v>
      </c>
      <c r="N15" s="129">
        <v>7.0340425531914894</v>
      </c>
      <c r="O15" s="128">
        <v>4.2543859649122808</v>
      </c>
      <c r="P15" s="129">
        <v>12.24892703862661</v>
      </c>
      <c r="Q15" s="128">
        <v>5.669724770642202</v>
      </c>
      <c r="R15" s="129">
        <v>8.6130434782608702</v>
      </c>
      <c r="S15" s="128">
        <v>4.3980582524271847</v>
      </c>
      <c r="T15" s="129">
        <v>8.4162895927601813</v>
      </c>
      <c r="U15" s="128">
        <v>2.1630434782608696</v>
      </c>
      <c r="V15" s="129">
        <v>5.3492063492063489</v>
      </c>
    </row>
    <row r="16" spans="1:22" ht="20.25" customHeight="1" x14ac:dyDescent="0.3">
      <c r="A16" s="430"/>
      <c r="B16" s="228" t="s">
        <v>52</v>
      </c>
      <c r="C16" s="128">
        <v>12.865673244730836</v>
      </c>
      <c r="D16" s="129">
        <v>17.579147196261683</v>
      </c>
      <c r="E16" s="128">
        <v>17.140287180607121</v>
      </c>
      <c r="F16" s="129">
        <v>31.703211517165006</v>
      </c>
      <c r="G16" s="128">
        <v>12.431291599966299</v>
      </c>
      <c r="H16" s="129">
        <v>22.966534316505957</v>
      </c>
      <c r="I16" s="128">
        <v>7.7301149678806764</v>
      </c>
      <c r="J16" s="129">
        <v>12.744605299098607</v>
      </c>
      <c r="K16" s="128">
        <v>13.873890913136595</v>
      </c>
      <c r="L16" s="129">
        <v>24.337614678899083</v>
      </c>
      <c r="M16" s="128">
        <v>9.7031703536705649</v>
      </c>
      <c r="N16" s="129">
        <v>18.1955219994793</v>
      </c>
      <c r="O16" s="128">
        <v>13.943510538441847</v>
      </c>
      <c r="P16" s="129">
        <v>22.107835531419706</v>
      </c>
      <c r="Q16" s="128">
        <v>11.97048601054278</v>
      </c>
      <c r="R16" s="129">
        <v>21.161489088575095</v>
      </c>
      <c r="S16" s="128">
        <v>11.573682483819976</v>
      </c>
      <c r="T16" s="129">
        <v>22.772496662216287</v>
      </c>
      <c r="U16" s="128">
        <v>13.509235762761877</v>
      </c>
      <c r="V16" s="129">
        <v>21.781693472090822</v>
      </c>
    </row>
    <row r="17" spans="1:22" ht="20.25" customHeight="1" x14ac:dyDescent="0.3">
      <c r="A17" s="430"/>
      <c r="B17" s="228" t="s">
        <v>59</v>
      </c>
      <c r="C17" s="128">
        <v>0.64910536779324057</v>
      </c>
      <c r="D17" s="129">
        <v>11.13760729613734</v>
      </c>
      <c r="E17" s="128">
        <v>0.30253906250000001</v>
      </c>
      <c r="F17" s="129">
        <v>6.466582597730139</v>
      </c>
      <c r="G17" s="128">
        <v>0.34607173356105891</v>
      </c>
      <c r="H17" s="129">
        <v>6.6169944528492186</v>
      </c>
      <c r="I17" s="128">
        <v>0.29098873591989988</v>
      </c>
      <c r="J17" s="129">
        <v>5.8862453531598513</v>
      </c>
      <c r="K17" s="128">
        <v>0.37161317215506462</v>
      </c>
      <c r="L17" s="129">
        <v>7.8814604077761974</v>
      </c>
      <c r="M17" s="128">
        <v>0.45734797297297297</v>
      </c>
      <c r="N17" s="129">
        <v>7.2488070892978866</v>
      </c>
      <c r="O17" s="128">
        <v>0.34971524994726849</v>
      </c>
      <c r="P17" s="129">
        <v>7.3198433420365534</v>
      </c>
      <c r="Q17" s="128">
        <v>0.54261175952433383</v>
      </c>
      <c r="R17" s="129">
        <v>10.136333699231614</v>
      </c>
      <c r="S17" s="128">
        <v>0.41942703670546105</v>
      </c>
      <c r="T17" s="129">
        <v>4.1528458750799402</v>
      </c>
      <c r="U17" s="128" t="s">
        <v>76</v>
      </c>
      <c r="V17" s="129" t="s">
        <v>76</v>
      </c>
    </row>
    <row r="18" spans="1:22" ht="20.25" customHeight="1" x14ac:dyDescent="0.3">
      <c r="A18" s="422"/>
      <c r="B18" s="225" t="s">
        <v>55</v>
      </c>
      <c r="C18" s="128">
        <v>7.054611229496011</v>
      </c>
      <c r="D18" s="129">
        <v>12.553288347915927</v>
      </c>
      <c r="E18" s="128">
        <v>7.4221449749514363</v>
      </c>
      <c r="F18" s="129">
        <v>12.789189722670001</v>
      </c>
      <c r="G18" s="128">
        <v>8.8141106886354041</v>
      </c>
      <c r="H18" s="129">
        <v>14.191296524607644</v>
      </c>
      <c r="I18" s="128">
        <v>8.4767036975625931</v>
      </c>
      <c r="J18" s="129">
        <v>13.561160409556313</v>
      </c>
      <c r="K18" s="128">
        <v>8.2976437976437971</v>
      </c>
      <c r="L18" s="129">
        <v>13.27039365101661</v>
      </c>
      <c r="M18" s="128">
        <v>8.3552522255192887</v>
      </c>
      <c r="N18" s="129">
        <v>12.36089794161945</v>
      </c>
      <c r="O18" s="128">
        <v>8.0008532943255926</v>
      </c>
      <c r="P18" s="129">
        <v>11.351876234364713</v>
      </c>
      <c r="Q18" s="128">
        <v>8.1757473631654491</v>
      </c>
      <c r="R18" s="129">
        <v>11.890644943314063</v>
      </c>
      <c r="S18" s="128">
        <v>8.80584419673783</v>
      </c>
      <c r="T18" s="129">
        <v>12.048455620622345</v>
      </c>
      <c r="U18" s="128">
        <v>8.8782903143368266</v>
      </c>
      <c r="V18" s="129">
        <v>11.997826508829808</v>
      </c>
    </row>
    <row r="19" spans="1:22" ht="20.25" customHeight="1" x14ac:dyDescent="0.3">
      <c r="A19" s="421" t="s">
        <v>60</v>
      </c>
      <c r="B19" s="226" t="s">
        <v>61</v>
      </c>
      <c r="C19" s="128">
        <v>0.22237017310252996</v>
      </c>
      <c r="D19" s="129">
        <v>4.725352112676056</v>
      </c>
      <c r="E19" s="128">
        <v>0.29298486932599727</v>
      </c>
      <c r="F19" s="129">
        <v>10.765100671140939</v>
      </c>
      <c r="G19" s="128">
        <v>0.49359886201991465</v>
      </c>
      <c r="H19" s="129">
        <v>7.0250000000000004</v>
      </c>
      <c r="I19" s="128">
        <v>0.4058988764044944</v>
      </c>
      <c r="J19" s="129">
        <v>4.3963414634146343</v>
      </c>
      <c r="K19" s="128">
        <v>0.50284090909090906</v>
      </c>
      <c r="L19" s="129">
        <v>5.7828571428571429</v>
      </c>
      <c r="M19" s="128">
        <v>0.73593073593073588</v>
      </c>
      <c r="N19" s="129">
        <v>4.7010869565217392</v>
      </c>
      <c r="O19" s="128">
        <v>0.54583921015514814</v>
      </c>
      <c r="P19" s="129">
        <v>7.1937172774869111</v>
      </c>
      <c r="Q19" s="128">
        <v>0.43686502177068215</v>
      </c>
      <c r="R19" s="129">
        <v>7.6382978723404253</v>
      </c>
      <c r="S19" s="128">
        <v>0.65291607396870555</v>
      </c>
      <c r="T19" s="129">
        <v>5.8724489795918364</v>
      </c>
      <c r="U19" s="128">
        <v>0.57601115760111576</v>
      </c>
      <c r="V19" s="129">
        <v>5.4924623115577891</v>
      </c>
    </row>
    <row r="20" spans="1:22" ht="20.25" customHeight="1" x14ac:dyDescent="0.3">
      <c r="A20" s="430"/>
      <c r="B20" s="228" t="s">
        <v>274</v>
      </c>
      <c r="C20" s="128" t="s">
        <v>76</v>
      </c>
      <c r="D20" s="129" t="s">
        <v>76</v>
      </c>
      <c r="E20" s="128" t="s">
        <v>76</v>
      </c>
      <c r="F20" s="129" t="s">
        <v>76</v>
      </c>
      <c r="G20" s="128" t="s">
        <v>76</v>
      </c>
      <c r="H20" s="129" t="s">
        <v>76</v>
      </c>
      <c r="I20" s="128" t="s">
        <v>76</v>
      </c>
      <c r="J20" s="129" t="s">
        <v>76</v>
      </c>
      <c r="K20" s="128" t="s">
        <v>76</v>
      </c>
      <c r="L20" s="129" t="s">
        <v>76</v>
      </c>
      <c r="M20" s="128" t="s">
        <v>76</v>
      </c>
      <c r="N20" s="129" t="s">
        <v>76</v>
      </c>
      <c r="O20" s="128" t="s">
        <v>76</v>
      </c>
      <c r="P20" s="129" t="s">
        <v>76</v>
      </c>
      <c r="Q20" s="128" t="s">
        <v>76</v>
      </c>
      <c r="R20" s="129" t="s">
        <v>76</v>
      </c>
      <c r="S20" s="128" t="s">
        <v>76</v>
      </c>
      <c r="T20" s="129" t="s">
        <v>76</v>
      </c>
      <c r="U20" s="128" t="s">
        <v>76</v>
      </c>
      <c r="V20" s="129" t="s">
        <v>76</v>
      </c>
    </row>
    <row r="21" spans="1:22" ht="20.25" customHeight="1" x14ac:dyDescent="0.3">
      <c r="A21" s="430"/>
      <c r="B21" s="228" t="s">
        <v>55</v>
      </c>
      <c r="C21" s="128">
        <v>1.7944084555063076</v>
      </c>
      <c r="D21" s="129">
        <v>5.450203843913803</v>
      </c>
      <c r="E21" s="128">
        <v>1.5111637347767253</v>
      </c>
      <c r="F21" s="129">
        <v>5.7312481899797278</v>
      </c>
      <c r="G21" s="128">
        <v>1.601803676725633</v>
      </c>
      <c r="H21" s="129">
        <v>5.1255192878338276</v>
      </c>
      <c r="I21" s="128">
        <v>1.9671953857245854</v>
      </c>
      <c r="J21" s="129">
        <v>4.8359255870692284</v>
      </c>
      <c r="K21" s="128">
        <v>1.776709796672828</v>
      </c>
      <c r="L21" s="129">
        <v>5.1880288310874336</v>
      </c>
      <c r="M21" s="128">
        <v>1.7055328629780913</v>
      </c>
      <c r="N21" s="129">
        <v>5.3840075853350191</v>
      </c>
      <c r="O21" s="128">
        <v>1.4195105136159945</v>
      </c>
      <c r="P21" s="129">
        <v>5.3506493506493502</v>
      </c>
      <c r="Q21" s="128">
        <v>1.4712466229255114</v>
      </c>
      <c r="R21" s="129">
        <v>4.5041560102301794</v>
      </c>
      <c r="S21" s="128">
        <v>1.7047768206734535</v>
      </c>
      <c r="T21" s="129">
        <v>4.2949967511371021</v>
      </c>
      <c r="U21" s="128">
        <v>1.498822605965463</v>
      </c>
      <c r="V21" s="129">
        <v>4.8474078904466902</v>
      </c>
    </row>
    <row r="22" spans="1:22" ht="20.25" customHeight="1" x14ac:dyDescent="0.3">
      <c r="A22" s="422"/>
      <c r="B22" s="225" t="s">
        <v>62</v>
      </c>
      <c r="C22" s="128">
        <v>8.4832904884318772E-2</v>
      </c>
      <c r="D22" s="129">
        <v>0.13498920086393087</v>
      </c>
      <c r="E22" s="128">
        <v>0.43869209809264303</v>
      </c>
      <c r="F22" s="129">
        <v>2.2602436323366555</v>
      </c>
      <c r="G22" s="128">
        <v>0.70090634441087618</v>
      </c>
      <c r="H22" s="129">
        <v>2.5242718446601944</v>
      </c>
      <c r="I22" s="128">
        <v>0.50857142857142856</v>
      </c>
      <c r="J22" s="129">
        <v>1.9746987951807229</v>
      </c>
      <c r="K22" s="128">
        <v>1.8975903614457832</v>
      </c>
      <c r="L22" s="129">
        <v>2.6716417910447761</v>
      </c>
      <c r="M22" s="128">
        <v>2.5372549019607842</v>
      </c>
      <c r="N22" s="129">
        <v>3.1379310344827585</v>
      </c>
      <c r="O22" s="128">
        <v>1.0857142857142856</v>
      </c>
      <c r="P22" s="129">
        <v>1.3267045454545454</v>
      </c>
      <c r="Q22" s="128">
        <v>0.62207357859531776</v>
      </c>
      <c r="R22" s="129">
        <v>1.1780028943560057</v>
      </c>
      <c r="S22" s="128">
        <v>0.46511627906976744</v>
      </c>
      <c r="T22" s="129">
        <v>0.97042253521126765</v>
      </c>
      <c r="U22" s="128">
        <v>0</v>
      </c>
      <c r="V22" s="129">
        <v>0.66565809379727681</v>
      </c>
    </row>
    <row r="23" spans="1:22" ht="20.25" customHeight="1" x14ac:dyDescent="0.3">
      <c r="A23" s="421" t="s">
        <v>63</v>
      </c>
      <c r="B23" s="226" t="s">
        <v>77</v>
      </c>
      <c r="C23" s="128">
        <v>3.1124601910828025</v>
      </c>
      <c r="D23" s="129">
        <v>6.5226361031518625</v>
      </c>
      <c r="E23" s="128">
        <v>3.1329656862745097</v>
      </c>
      <c r="F23" s="129">
        <v>7.0692010692010694</v>
      </c>
      <c r="G23" s="128">
        <v>3.4336506702933747</v>
      </c>
      <c r="H23" s="129">
        <v>7.937304964539007</v>
      </c>
      <c r="I23" s="128">
        <v>3.0451574569221629</v>
      </c>
      <c r="J23" s="129">
        <v>7.062731679498147</v>
      </c>
      <c r="K23" s="128">
        <v>2.186976018717099</v>
      </c>
      <c r="L23" s="129">
        <v>7.401408450704225</v>
      </c>
      <c r="M23" s="128">
        <v>1.7063182527301093</v>
      </c>
      <c r="N23" s="129">
        <v>5.7934258996882972</v>
      </c>
      <c r="O23" s="128">
        <v>1.7322775263951735</v>
      </c>
      <c r="P23" s="129">
        <v>5.392619311875694</v>
      </c>
      <c r="Q23" s="128">
        <v>1.7636854279105629</v>
      </c>
      <c r="R23" s="129">
        <v>5.4563189143341813</v>
      </c>
      <c r="S23" s="128">
        <v>1.4016599112140513</v>
      </c>
      <c r="T23" s="129">
        <v>4.2977481234361967</v>
      </c>
      <c r="U23" s="128">
        <v>1.4254706108336535</v>
      </c>
      <c r="V23" s="129">
        <v>4.1576728499156825</v>
      </c>
    </row>
    <row r="24" spans="1:22" ht="20.25" customHeight="1" x14ac:dyDescent="0.3">
      <c r="A24" s="430"/>
      <c r="B24" s="228" t="s">
        <v>55</v>
      </c>
      <c r="C24" s="128">
        <v>12.573693086003372</v>
      </c>
      <c r="D24" s="129">
        <v>13.401562500000001</v>
      </c>
      <c r="E24" s="128">
        <v>15.615118956254797</v>
      </c>
      <c r="F24" s="129">
        <v>18.254245283018868</v>
      </c>
      <c r="G24" s="128">
        <v>15.541436464088397</v>
      </c>
      <c r="H24" s="129">
        <v>17.747097073850441</v>
      </c>
      <c r="I24" s="128">
        <v>16.069908814589667</v>
      </c>
      <c r="J24" s="129">
        <v>19.341672798626441</v>
      </c>
      <c r="K24" s="128">
        <v>21.012493753123437</v>
      </c>
      <c r="L24" s="129">
        <v>26.001698754246885</v>
      </c>
      <c r="M24" s="128">
        <v>20.698708010335917</v>
      </c>
      <c r="N24" s="129">
        <v>26.268475750577366</v>
      </c>
      <c r="O24" s="128">
        <v>18.451388888888889</v>
      </c>
      <c r="P24" s="129">
        <v>24.799142682180037</v>
      </c>
      <c r="Q24" s="128">
        <v>19.995060373216244</v>
      </c>
      <c r="R24" s="129">
        <v>26.635218093699514</v>
      </c>
      <c r="S24" s="128">
        <v>20.138268916712029</v>
      </c>
      <c r="T24" s="129">
        <v>26.547422680412371</v>
      </c>
      <c r="U24" s="128">
        <v>15.000567859170925</v>
      </c>
      <c r="V24" s="129">
        <v>21.151033973412112</v>
      </c>
    </row>
    <row r="25" spans="1:22" ht="20.25" customHeight="1" x14ac:dyDescent="0.3">
      <c r="A25" s="422"/>
      <c r="B25" s="225" t="s">
        <v>62</v>
      </c>
      <c r="C25" s="128">
        <v>2.5954354368700137</v>
      </c>
      <c r="D25" s="129">
        <v>6.029319723895183</v>
      </c>
      <c r="E25" s="128">
        <v>4.7808300303298212</v>
      </c>
      <c r="F25" s="129">
        <v>5.8094741454546774</v>
      </c>
      <c r="G25" s="128">
        <v>4.1469487075115961</v>
      </c>
      <c r="H25" s="129">
        <v>8.4780889035378468</v>
      </c>
      <c r="I25" s="128">
        <v>4.4369529438168627</v>
      </c>
      <c r="J25" s="129">
        <v>8.5030072843811801</v>
      </c>
      <c r="K25" s="128">
        <v>2.705190607472193</v>
      </c>
      <c r="L25" s="129">
        <v>14.863859422957324</v>
      </c>
      <c r="M25" s="128">
        <v>4.9751245182399861</v>
      </c>
      <c r="N25" s="129">
        <v>8.6485623280478379</v>
      </c>
      <c r="O25" s="128">
        <v>3.8670185673936195</v>
      </c>
      <c r="P25" s="129">
        <v>8.7393623810201699</v>
      </c>
      <c r="Q25" s="128">
        <v>3.8109140807349005</v>
      </c>
      <c r="R25" s="129">
        <v>8.2265614258972661</v>
      </c>
      <c r="S25" s="128">
        <v>3.7368637376425031</v>
      </c>
      <c r="T25" s="129">
        <v>8.0662147806590028</v>
      </c>
      <c r="U25" s="128">
        <v>5.1569692058346837</v>
      </c>
      <c r="V25" s="129">
        <v>8.8489531016254137</v>
      </c>
    </row>
    <row r="26" spans="1:22" ht="20.25" customHeight="1" x14ac:dyDescent="0.3">
      <c r="A26" s="421" t="s">
        <v>65</v>
      </c>
      <c r="B26" s="226" t="s">
        <v>66</v>
      </c>
      <c r="C26" s="128">
        <v>1.9587482219061167</v>
      </c>
      <c r="D26" s="129">
        <v>3.5431754874651809</v>
      </c>
      <c r="E26" s="128">
        <v>1.9300155520995335</v>
      </c>
      <c r="F26" s="129">
        <v>3.5399719495091162</v>
      </c>
      <c r="G26" s="128">
        <v>1.8263665594855305</v>
      </c>
      <c r="H26" s="129">
        <v>4.6386554621848743</v>
      </c>
      <c r="I26" s="128">
        <v>2.0137693631669533</v>
      </c>
      <c r="J26" s="129">
        <v>4.0213068181818183</v>
      </c>
      <c r="K26" s="128">
        <v>2.061818181818182</v>
      </c>
      <c r="L26" s="129">
        <v>4.695965417867435</v>
      </c>
      <c r="M26" s="128">
        <v>1.6948176583493282</v>
      </c>
      <c r="N26" s="129">
        <v>4.5633187772925767</v>
      </c>
      <c r="O26" s="128">
        <v>2</v>
      </c>
      <c r="P26" s="129">
        <v>5.1511111111111108</v>
      </c>
      <c r="Q26" s="128">
        <v>1.926530612244898</v>
      </c>
      <c r="R26" s="129">
        <v>4.0859728506787327</v>
      </c>
      <c r="S26" s="128">
        <v>1.3212121212121213</v>
      </c>
      <c r="T26" s="129">
        <v>3.9038461538461537</v>
      </c>
      <c r="U26" s="128">
        <v>1.5333333333333334</v>
      </c>
      <c r="V26" s="129">
        <v>4.8501483679525226</v>
      </c>
    </row>
    <row r="27" spans="1:22" ht="20.25" customHeight="1" x14ac:dyDescent="0.3">
      <c r="A27" s="430"/>
      <c r="B27" s="228" t="s">
        <v>52</v>
      </c>
      <c r="C27" s="128">
        <v>6.5008783872809524</v>
      </c>
      <c r="D27" s="129">
        <v>18.091300255479361</v>
      </c>
      <c r="E27" s="128">
        <v>6.5595517360223239</v>
      </c>
      <c r="F27" s="129">
        <v>19.413740049501637</v>
      </c>
      <c r="G27" s="128">
        <v>6.6604612455682348</v>
      </c>
      <c r="H27" s="129">
        <v>15.909821787484926</v>
      </c>
      <c r="I27" s="128">
        <v>7.8192798724463461</v>
      </c>
      <c r="J27" s="129">
        <v>16.482310613631821</v>
      </c>
      <c r="K27" s="128">
        <v>8.1900371969140338</v>
      </c>
      <c r="L27" s="129">
        <v>16.226948498134938</v>
      </c>
      <c r="M27" s="128">
        <v>9.0381679389312986</v>
      </c>
      <c r="N27" s="129">
        <v>15.667057062918863</v>
      </c>
      <c r="O27" s="128">
        <v>10.163137356005297</v>
      </c>
      <c r="P27" s="129">
        <v>15.678399792180803</v>
      </c>
      <c r="Q27" s="128">
        <v>9.4839760230329926</v>
      </c>
      <c r="R27" s="129">
        <v>13.384530601659751</v>
      </c>
      <c r="S27" s="128">
        <v>9.158679510094407</v>
      </c>
      <c r="T27" s="129">
        <v>13.442537020049796</v>
      </c>
      <c r="U27" s="128">
        <v>19.325087428676607</v>
      </c>
      <c r="V27" s="129">
        <v>22.776380428374928</v>
      </c>
    </row>
    <row r="28" spans="1:22" ht="20.25" customHeight="1" x14ac:dyDescent="0.3">
      <c r="A28" s="430"/>
      <c r="B28" s="228" t="s">
        <v>313</v>
      </c>
      <c r="C28" s="128">
        <v>7.4402100891657508</v>
      </c>
      <c r="D28" s="129">
        <v>11.499190283400809</v>
      </c>
      <c r="E28" s="128">
        <v>6.7342370351946279</v>
      </c>
      <c r="F28" s="129">
        <v>10.800738310090239</v>
      </c>
      <c r="G28" s="128">
        <v>7.9551298210234433</v>
      </c>
      <c r="H28" s="129">
        <v>12.380146876805018</v>
      </c>
      <c r="I28" s="128">
        <v>8.90705331138407</v>
      </c>
      <c r="J28" s="129">
        <v>12.660353849987541</v>
      </c>
      <c r="K28" s="128">
        <v>9.2786421499292793</v>
      </c>
      <c r="L28" s="129">
        <v>12.768115942028986</v>
      </c>
      <c r="M28" s="128">
        <v>9.2993564993564988</v>
      </c>
      <c r="N28" s="129">
        <v>13.09095550072322</v>
      </c>
      <c r="O28" s="128">
        <v>9.7766323024054991</v>
      </c>
      <c r="P28" s="129">
        <v>13.833713947390679</v>
      </c>
      <c r="Q28" s="128">
        <v>6.9974009096816117</v>
      </c>
      <c r="R28" s="129">
        <v>9.2814226519337009</v>
      </c>
      <c r="S28" s="128">
        <v>6.1452145214521456</v>
      </c>
      <c r="T28" s="129">
        <v>8.7584545295251441</v>
      </c>
      <c r="U28" s="128">
        <v>7.8974186609303576</v>
      </c>
      <c r="V28" s="129">
        <v>10.53202406227884</v>
      </c>
    </row>
    <row r="29" spans="1:22" ht="20.25" customHeight="1" x14ac:dyDescent="0.3">
      <c r="A29" s="422"/>
      <c r="B29" s="314" t="s">
        <v>67</v>
      </c>
      <c r="C29" s="128">
        <v>16.725881060933808</v>
      </c>
      <c r="D29" s="129">
        <v>50.641350210970465</v>
      </c>
      <c r="E29" s="128">
        <v>3.7217131540965998</v>
      </c>
      <c r="F29" s="129">
        <v>11.139796464916978</v>
      </c>
      <c r="G29" s="128">
        <v>2.3970855488995086</v>
      </c>
      <c r="H29" s="129">
        <v>6.0005411255411252</v>
      </c>
      <c r="I29" s="128">
        <v>2.4689383327360979</v>
      </c>
      <c r="J29" s="129">
        <v>6.8996815286624207</v>
      </c>
      <c r="K29" s="128">
        <v>2.7222315239594148</v>
      </c>
      <c r="L29" s="129">
        <v>7.5631749460043194</v>
      </c>
      <c r="M29" s="128">
        <v>2.8639673178927949</v>
      </c>
      <c r="N29" s="129">
        <v>9.3886205045625335</v>
      </c>
      <c r="O29" s="128">
        <v>2.9407120940935823</v>
      </c>
      <c r="P29" s="129">
        <v>10.2449646162221</v>
      </c>
      <c r="Q29" s="128">
        <v>3.2636449480642113</v>
      </c>
      <c r="R29" s="129">
        <v>12.090553381777529</v>
      </c>
      <c r="S29" s="128">
        <v>2.6409034267912772</v>
      </c>
      <c r="T29" s="129">
        <v>10.359600443951166</v>
      </c>
      <c r="U29" s="128">
        <v>2.8337763925810493</v>
      </c>
      <c r="V29" s="129">
        <v>11.449595687331536</v>
      </c>
    </row>
    <row r="30" spans="1:22" ht="20.25" customHeight="1" x14ac:dyDescent="0.3">
      <c r="A30" s="421" t="s">
        <v>68</v>
      </c>
      <c r="B30" s="327" t="s">
        <v>274</v>
      </c>
      <c r="C30" s="128" t="s">
        <v>76</v>
      </c>
      <c r="D30" s="129" t="s">
        <v>76</v>
      </c>
      <c r="E30" s="128" t="s">
        <v>76</v>
      </c>
      <c r="F30" s="129" t="s">
        <v>76</v>
      </c>
      <c r="G30" s="128" t="s">
        <v>76</v>
      </c>
      <c r="H30" s="129" t="s">
        <v>76</v>
      </c>
      <c r="I30" s="128" t="s">
        <v>76</v>
      </c>
      <c r="J30" s="129" t="s">
        <v>76</v>
      </c>
      <c r="K30" s="128" t="s">
        <v>76</v>
      </c>
      <c r="L30" s="129" t="s">
        <v>76</v>
      </c>
      <c r="M30" s="128">
        <v>3.627049180327869</v>
      </c>
      <c r="N30" s="129">
        <v>0</v>
      </c>
      <c r="O30" s="128">
        <v>6.1481481481481479</v>
      </c>
      <c r="P30" s="129">
        <v>1</v>
      </c>
      <c r="Q30" s="128">
        <v>4.3127572016460904</v>
      </c>
      <c r="R30" s="129">
        <v>0</v>
      </c>
      <c r="S30" s="128">
        <v>3.759183673469388</v>
      </c>
      <c r="T30" s="129">
        <v>47</v>
      </c>
      <c r="U30" s="128">
        <v>3.1626016260162602</v>
      </c>
      <c r="V30" s="129">
        <v>8.5</v>
      </c>
    </row>
    <row r="31" spans="1:22" ht="20.25" customHeight="1" x14ac:dyDescent="0.3">
      <c r="A31" s="422"/>
      <c r="B31" s="328" t="s">
        <v>55</v>
      </c>
      <c r="C31" s="128">
        <v>5.0349854227405251</v>
      </c>
      <c r="D31" s="129">
        <v>12.836795252225519</v>
      </c>
      <c r="E31" s="128">
        <v>5.7626112759643915</v>
      </c>
      <c r="F31" s="129">
        <v>14.445482866043614</v>
      </c>
      <c r="G31" s="128">
        <v>6.7814371257485027</v>
      </c>
      <c r="H31" s="129">
        <v>12.33</v>
      </c>
      <c r="I31" s="128">
        <v>6.6332288401253923</v>
      </c>
      <c r="J31" s="129">
        <v>9.2244897959183678</v>
      </c>
      <c r="K31" s="128">
        <v>6.1277955271565494</v>
      </c>
      <c r="L31" s="129">
        <v>12.028268551236749</v>
      </c>
      <c r="M31" s="128">
        <v>6.6079734219269106</v>
      </c>
      <c r="N31" s="129">
        <v>9.8292682926829276</v>
      </c>
      <c r="O31" s="128">
        <v>7.2096219931271479</v>
      </c>
      <c r="P31" s="129">
        <v>11.1660777385159</v>
      </c>
      <c r="Q31" s="128">
        <v>6.9745454545454546</v>
      </c>
      <c r="R31" s="129">
        <v>11.783882783882785</v>
      </c>
      <c r="S31" s="128">
        <v>8.4714285714285715</v>
      </c>
      <c r="T31" s="129">
        <v>11.409556313993175</v>
      </c>
      <c r="U31" s="128">
        <v>10.011152416356877</v>
      </c>
      <c r="V31" s="129">
        <v>13.188741721854305</v>
      </c>
    </row>
    <row r="32" spans="1:22" ht="20.25" customHeight="1" x14ac:dyDescent="0.3">
      <c r="A32" s="421" t="s">
        <v>69</v>
      </c>
      <c r="B32" s="314" t="s">
        <v>70</v>
      </c>
      <c r="C32" s="128">
        <v>5.8807173080797908</v>
      </c>
      <c r="D32" s="129">
        <v>6.4332061068702293</v>
      </c>
      <c r="E32" s="128">
        <v>0.20195101701951018</v>
      </c>
      <c r="F32" s="129">
        <v>1.6310679611650485</v>
      </c>
      <c r="G32" s="128">
        <v>4.63871543264942E-2</v>
      </c>
      <c r="H32" s="129">
        <v>0.59113300492610843</v>
      </c>
      <c r="I32" s="128">
        <v>0.10359624029423785</v>
      </c>
      <c r="J32" s="129">
        <v>0.62913907284768211</v>
      </c>
      <c r="K32" s="128">
        <v>7.058577842748251E-2</v>
      </c>
      <c r="L32" s="129">
        <v>0.65406976744186052</v>
      </c>
      <c r="M32" s="128">
        <v>0.39888114840616423</v>
      </c>
      <c r="N32" s="129">
        <v>4.3613312202852619</v>
      </c>
      <c r="O32" s="128">
        <v>0.36756869710584056</v>
      </c>
      <c r="P32" s="129">
        <v>3.9101283880171183</v>
      </c>
      <c r="Q32" s="128">
        <v>0.37464940668824165</v>
      </c>
      <c r="R32" s="129">
        <v>3.7036114570361147</v>
      </c>
      <c r="S32" s="128">
        <v>0.37392218717139852</v>
      </c>
      <c r="T32" s="129">
        <v>4.1902113459399333</v>
      </c>
      <c r="U32" s="128">
        <v>0.86438243742306109</v>
      </c>
      <c r="V32" s="129">
        <v>4.1144278606965177</v>
      </c>
    </row>
    <row r="33" spans="1:22" ht="20.25" customHeight="1" x14ac:dyDescent="0.3">
      <c r="A33" s="422"/>
      <c r="B33" s="225" t="s">
        <v>55</v>
      </c>
      <c r="C33" s="128">
        <v>9.3738822652757072</v>
      </c>
      <c r="D33" s="129">
        <v>10.14406779661017</v>
      </c>
      <c r="E33" s="128">
        <v>12.150380228136882</v>
      </c>
      <c r="F33" s="129">
        <v>13.142167381974248</v>
      </c>
      <c r="G33" s="128">
        <v>11.724178634664568</v>
      </c>
      <c r="H33" s="129">
        <v>12.580926430517712</v>
      </c>
      <c r="I33" s="128">
        <v>11.473140077032232</v>
      </c>
      <c r="J33" s="129">
        <v>12.165557404326123</v>
      </c>
      <c r="K33" s="128">
        <v>11.437474205530334</v>
      </c>
      <c r="L33" s="129">
        <v>12.970504821327284</v>
      </c>
      <c r="M33" s="128">
        <v>6.8147368421052628</v>
      </c>
      <c r="N33" s="129">
        <v>10.574200913242009</v>
      </c>
      <c r="O33" s="128">
        <v>4.511933972786081</v>
      </c>
      <c r="P33" s="129">
        <v>6.612166172106825</v>
      </c>
      <c r="Q33" s="128">
        <v>8.4709618874773138</v>
      </c>
      <c r="R33" s="129">
        <v>15.216519890677194</v>
      </c>
      <c r="S33" s="128">
        <v>8.5752601156069357</v>
      </c>
      <c r="T33" s="129">
        <v>15.343007100957086</v>
      </c>
      <c r="U33" s="128">
        <v>8.330053876786133</v>
      </c>
      <c r="V33" s="129">
        <v>14.712406015037594</v>
      </c>
    </row>
    <row r="34" spans="1:22" ht="20.25" customHeight="1" x14ac:dyDescent="0.3">
      <c r="A34" s="421" t="s">
        <v>71</v>
      </c>
      <c r="B34" s="226" t="s">
        <v>52</v>
      </c>
      <c r="C34" s="128">
        <v>4.6738306294252103</v>
      </c>
      <c r="D34" s="129">
        <v>12.081140350877194</v>
      </c>
      <c r="E34" s="128">
        <v>5.0065082112084838</v>
      </c>
      <c r="F34" s="129">
        <v>10.719626168224298</v>
      </c>
      <c r="G34" s="128">
        <v>5.1677213723836966</v>
      </c>
      <c r="H34" s="129">
        <v>15.753998476770754</v>
      </c>
      <c r="I34" s="128">
        <v>5.8646382590225636</v>
      </c>
      <c r="J34" s="129">
        <v>17.070611970410223</v>
      </c>
      <c r="K34" s="128">
        <v>4.4968366675695544</v>
      </c>
      <c r="L34" s="129">
        <v>80.022905759162299</v>
      </c>
      <c r="M34" s="128">
        <v>5.0062127651221449</v>
      </c>
      <c r="N34" s="129">
        <v>18.08440046565774</v>
      </c>
      <c r="O34" s="128">
        <v>2.8591053677932408</v>
      </c>
      <c r="P34" s="129">
        <v>13.020196789228379</v>
      </c>
      <c r="Q34" s="128">
        <v>4.4063077170159799</v>
      </c>
      <c r="R34" s="129">
        <v>17.525307797537621</v>
      </c>
      <c r="S34" s="128">
        <v>5.6332017884718253</v>
      </c>
      <c r="T34" s="129">
        <v>20.201483795392424</v>
      </c>
      <c r="U34" s="128">
        <v>5.720679675635405</v>
      </c>
      <c r="V34" s="129">
        <v>18.785845588235293</v>
      </c>
    </row>
    <row r="35" spans="1:22" ht="20.25" customHeight="1" x14ac:dyDescent="0.3">
      <c r="A35" s="430"/>
      <c r="B35" s="228" t="s">
        <v>54</v>
      </c>
      <c r="C35" s="128">
        <v>3</v>
      </c>
      <c r="D35" s="129">
        <v>3.6666666666666665</v>
      </c>
      <c r="E35" s="128">
        <v>1.0434782608695652</v>
      </c>
      <c r="F35" s="129">
        <v>5.1111111111111107</v>
      </c>
      <c r="G35" s="128">
        <v>1.2272727272727273</v>
      </c>
      <c r="H35" s="129">
        <v>4.625</v>
      </c>
      <c r="I35" s="128">
        <v>2.1818181818181817</v>
      </c>
      <c r="J35" s="129">
        <v>5.5</v>
      </c>
      <c r="K35" s="128">
        <v>11.272727272727273</v>
      </c>
      <c r="L35" s="129">
        <v>5.375</v>
      </c>
      <c r="M35" s="128">
        <v>5.6363636363636367</v>
      </c>
      <c r="N35" s="129">
        <v>2.75</v>
      </c>
      <c r="O35" s="128">
        <v>5.6190476190476186</v>
      </c>
      <c r="P35" s="129">
        <v>8.125</v>
      </c>
      <c r="Q35" s="128">
        <v>4.75</v>
      </c>
      <c r="R35" s="129">
        <v>6.8571428571428568</v>
      </c>
      <c r="S35" s="128">
        <v>6.2105263157894735</v>
      </c>
      <c r="T35" s="129">
        <v>9.7142857142857135</v>
      </c>
      <c r="U35" s="128">
        <v>8.2631578947368425</v>
      </c>
      <c r="V35" s="129">
        <v>18.571428571428573</v>
      </c>
    </row>
    <row r="36" spans="1:22" ht="20.25" customHeight="1" x14ac:dyDescent="0.3">
      <c r="A36" s="430"/>
      <c r="B36" s="228" t="s">
        <v>70</v>
      </c>
      <c r="C36" s="128">
        <v>7.7453537526601757</v>
      </c>
      <c r="D36" s="129">
        <v>12.058082191780821</v>
      </c>
      <c r="E36" s="128">
        <v>7.3397002044060864</v>
      </c>
      <c r="F36" s="129">
        <v>6.1752729754322111</v>
      </c>
      <c r="G36" s="128">
        <v>4.1757625140136145</v>
      </c>
      <c r="H36" s="129">
        <v>6.4424329396180591</v>
      </c>
      <c r="I36" s="128">
        <v>6.7405121050948935</v>
      </c>
      <c r="J36" s="129">
        <v>17.381979833026129</v>
      </c>
      <c r="K36" s="128">
        <v>5.9092237388010345</v>
      </c>
      <c r="L36" s="129">
        <v>16.903097784147281</v>
      </c>
      <c r="M36" s="128">
        <v>5.909286087897919</v>
      </c>
      <c r="N36" s="129">
        <v>16.197988473273817</v>
      </c>
      <c r="O36" s="128">
        <v>5.2275632922821336</v>
      </c>
      <c r="P36" s="129">
        <v>17.964108774633932</v>
      </c>
      <c r="Q36" s="128">
        <v>5.3197460222789656</v>
      </c>
      <c r="R36" s="129">
        <v>20.616388189517053</v>
      </c>
      <c r="S36" s="128">
        <v>5.7315407113878667</v>
      </c>
      <c r="T36" s="129">
        <v>22.728974149023276</v>
      </c>
      <c r="U36" s="128">
        <v>5.9186047254354648</v>
      </c>
      <c r="V36" s="129">
        <v>19.817084994075191</v>
      </c>
    </row>
    <row r="37" spans="1:22" ht="20.25" customHeight="1" x14ac:dyDescent="0.3">
      <c r="A37" s="430"/>
      <c r="B37" s="228" t="s">
        <v>59</v>
      </c>
      <c r="C37" s="128">
        <v>0.29411764705882354</v>
      </c>
      <c r="D37" s="129">
        <v>0</v>
      </c>
      <c r="E37" s="128">
        <v>6.6666666666666666E-2</v>
      </c>
      <c r="F37" s="129">
        <v>40.200000000000003</v>
      </c>
      <c r="G37" s="128">
        <v>2.4390243902439025E-2</v>
      </c>
      <c r="H37" s="129">
        <v>0</v>
      </c>
      <c r="I37" s="128">
        <v>2.564102564102564E-2</v>
      </c>
      <c r="J37" s="129">
        <v>0</v>
      </c>
      <c r="K37" s="128">
        <v>0</v>
      </c>
      <c r="L37" s="129">
        <v>0</v>
      </c>
      <c r="M37" s="128">
        <v>0.30952380952380953</v>
      </c>
      <c r="N37" s="129">
        <v>0</v>
      </c>
      <c r="O37" s="128">
        <v>0</v>
      </c>
      <c r="P37" s="129">
        <v>0.44444444444444442</v>
      </c>
      <c r="Q37" s="128">
        <v>2.6315789473684209E-2</v>
      </c>
      <c r="R37" s="129">
        <v>1.2222222222222223</v>
      </c>
      <c r="S37" s="128">
        <v>0</v>
      </c>
      <c r="T37" s="129">
        <v>20</v>
      </c>
      <c r="U37" s="128">
        <v>5.2631578947368418E-2</v>
      </c>
      <c r="V37" s="129">
        <v>0.1111111111111111</v>
      </c>
    </row>
    <row r="38" spans="1:22" ht="20.25" customHeight="1" x14ac:dyDescent="0.3">
      <c r="A38" s="430"/>
      <c r="B38" s="228" t="s">
        <v>313</v>
      </c>
      <c r="C38" s="128">
        <v>6.8443315671935894</v>
      </c>
      <c r="D38" s="129">
        <v>9.9536534446764087</v>
      </c>
      <c r="E38" s="128">
        <v>6.788426844668952</v>
      </c>
      <c r="F38" s="129">
        <v>9.9244635193133046</v>
      </c>
      <c r="G38" s="128">
        <v>7.3489267765722603</v>
      </c>
      <c r="H38" s="129">
        <v>10.80874986084827</v>
      </c>
      <c r="I38" s="128">
        <v>7.5821811853427441</v>
      </c>
      <c r="J38" s="129">
        <v>11.097541543364443</v>
      </c>
      <c r="K38" s="128">
        <v>8.8772025611753609</v>
      </c>
      <c r="L38" s="129">
        <v>12.960338943156408</v>
      </c>
      <c r="M38" s="128">
        <v>8.6864913780101549</v>
      </c>
      <c r="N38" s="129">
        <v>11.245852727055734</v>
      </c>
      <c r="O38" s="128">
        <v>8.6579654315981553</v>
      </c>
      <c r="P38" s="129">
        <v>12.068461724221203</v>
      </c>
      <c r="Q38" s="128">
        <v>8.8465189048239896</v>
      </c>
      <c r="R38" s="129">
        <v>12.597139303482587</v>
      </c>
      <c r="S38" s="128">
        <v>9.1619737194958439</v>
      </c>
      <c r="T38" s="129">
        <v>12.206283118849356</v>
      </c>
      <c r="U38" s="128">
        <v>8.4346903727649263</v>
      </c>
      <c r="V38" s="129">
        <v>11.1209716796875</v>
      </c>
    </row>
    <row r="39" spans="1:22" ht="20.25" customHeight="1" x14ac:dyDescent="0.3">
      <c r="A39" s="422"/>
      <c r="B39" s="225" t="s">
        <v>62</v>
      </c>
      <c r="C39" s="128">
        <v>1.6071428571428572</v>
      </c>
      <c r="D39" s="129">
        <v>0.64150943396226412</v>
      </c>
      <c r="E39" s="128">
        <v>0.7142857142857143</v>
      </c>
      <c r="F39" s="129">
        <v>0.38775510204081631</v>
      </c>
      <c r="G39" s="128">
        <v>2.1785714285714284</v>
      </c>
      <c r="H39" s="129">
        <v>0.69230769230769229</v>
      </c>
      <c r="I39" s="128">
        <v>1.25</v>
      </c>
      <c r="J39" s="129">
        <v>1.1132075471698113</v>
      </c>
      <c r="K39" s="128">
        <v>1.032258064516129</v>
      </c>
      <c r="L39" s="129">
        <v>1.1836734693877551</v>
      </c>
      <c r="M39" s="128">
        <v>1.0625</v>
      </c>
      <c r="N39" s="129">
        <v>1.0408163265306123</v>
      </c>
      <c r="O39" s="128">
        <v>0.42857142857142855</v>
      </c>
      <c r="P39" s="129">
        <v>0.91666666666666663</v>
      </c>
      <c r="Q39" s="128">
        <v>1.4166666666666667</v>
      </c>
      <c r="R39" s="129">
        <v>5.4772727272727275</v>
      </c>
      <c r="S39" s="128">
        <v>4.1388888888888893</v>
      </c>
      <c r="T39" s="129">
        <v>4.7727272727272725</v>
      </c>
      <c r="U39" s="128">
        <v>1</v>
      </c>
      <c r="V39" s="129">
        <v>2.4528301886792452</v>
      </c>
    </row>
    <row r="40" spans="1:22" ht="20.25" customHeight="1" x14ac:dyDescent="0.3">
      <c r="A40" s="421" t="s">
        <v>72</v>
      </c>
      <c r="B40" s="226" t="s">
        <v>314</v>
      </c>
      <c r="C40" s="128">
        <v>6.4314893617021278</v>
      </c>
      <c r="D40" s="129">
        <v>23.102564102564102</v>
      </c>
      <c r="E40" s="128">
        <v>6.9046328240512569</v>
      </c>
      <c r="F40" s="129">
        <v>21.325980392156861</v>
      </c>
      <c r="G40" s="128">
        <v>7.0632262901411966</v>
      </c>
      <c r="H40" s="129">
        <v>19.503894547633312</v>
      </c>
      <c r="I40" s="128">
        <v>6.706777493606138</v>
      </c>
      <c r="J40" s="129">
        <v>18.690561529271207</v>
      </c>
      <c r="K40" s="128">
        <v>7.3029860650298604</v>
      </c>
      <c r="L40" s="129">
        <v>20.247002398081534</v>
      </c>
      <c r="M40" s="128">
        <v>7.2846675712347357</v>
      </c>
      <c r="N40" s="129">
        <v>15.970658682634731</v>
      </c>
      <c r="O40" s="128">
        <v>7.2814578713968956</v>
      </c>
      <c r="P40" s="129">
        <v>16.918870192307693</v>
      </c>
      <c r="Q40" s="128">
        <v>7.7518113368376191</v>
      </c>
      <c r="R40" s="129">
        <v>17.924711596842744</v>
      </c>
      <c r="S40" s="128">
        <v>6.8303747534516761</v>
      </c>
      <c r="T40" s="129">
        <v>13.711778029445073</v>
      </c>
      <c r="U40" s="128" t="s">
        <v>76</v>
      </c>
      <c r="V40" s="129" t="s">
        <v>76</v>
      </c>
    </row>
    <row r="41" spans="1:22" ht="20.25" customHeight="1" x14ac:dyDescent="0.3">
      <c r="A41" s="422"/>
      <c r="B41" s="314" t="s">
        <v>55</v>
      </c>
      <c r="C41" s="128">
        <v>12.66804979253112</v>
      </c>
      <c r="D41" s="129">
        <v>21.172839506172838</v>
      </c>
      <c r="E41" s="128">
        <v>8.9600420609884335</v>
      </c>
      <c r="F41" s="129">
        <v>13.25</v>
      </c>
      <c r="G41" s="128">
        <v>8.7893617021276604</v>
      </c>
      <c r="H41" s="129">
        <v>14.737564322469982</v>
      </c>
      <c r="I41" s="128">
        <v>8.0611790878754164</v>
      </c>
      <c r="J41" s="129">
        <v>17.87956204379562</v>
      </c>
      <c r="K41" s="128">
        <v>8.1018518518518512</v>
      </c>
      <c r="L41" s="129">
        <v>16.580524344569287</v>
      </c>
      <c r="M41" s="128">
        <v>10.835051546391753</v>
      </c>
      <c r="N41" s="129">
        <v>13.460063897763579</v>
      </c>
      <c r="O41" s="128">
        <v>8.1308962264150946</v>
      </c>
      <c r="P41" s="129">
        <v>15.658105939004816</v>
      </c>
      <c r="Q41" s="128">
        <v>5.6340269277845776</v>
      </c>
      <c r="R41" s="129">
        <v>8.64569536423841</v>
      </c>
      <c r="S41" s="128">
        <v>7.5347394540942929</v>
      </c>
      <c r="T41" s="129">
        <v>12.20748299319728</v>
      </c>
      <c r="U41" s="128">
        <v>6.499406880189798</v>
      </c>
      <c r="V41" s="129">
        <v>10.654340836012862</v>
      </c>
    </row>
    <row r="42" spans="1:22" ht="20.25" customHeight="1" x14ac:dyDescent="0.3">
      <c r="A42" s="421" t="s">
        <v>73</v>
      </c>
      <c r="B42" s="327" t="s">
        <v>274</v>
      </c>
      <c r="C42" s="128" t="s">
        <v>76</v>
      </c>
      <c r="D42" s="129" t="s">
        <v>76</v>
      </c>
      <c r="E42" s="128" t="s">
        <v>76</v>
      </c>
      <c r="F42" s="129" t="s">
        <v>76</v>
      </c>
      <c r="G42" s="128" t="s">
        <v>76</v>
      </c>
      <c r="H42" s="129" t="s">
        <v>76</v>
      </c>
      <c r="I42" s="128" t="s">
        <v>76</v>
      </c>
      <c r="J42" s="129" t="s">
        <v>76</v>
      </c>
      <c r="K42" s="128">
        <v>4.6860465116279073</v>
      </c>
      <c r="L42" s="129">
        <v>0</v>
      </c>
      <c r="M42" s="128">
        <v>3.0235294117647058</v>
      </c>
      <c r="N42" s="129">
        <v>3.3333333333333335</v>
      </c>
      <c r="O42" s="128">
        <v>4.223529411764706</v>
      </c>
      <c r="P42" s="129">
        <v>5</v>
      </c>
      <c r="Q42" s="128">
        <v>3.3058823529411763</v>
      </c>
      <c r="R42" s="129">
        <v>18.666666666666668</v>
      </c>
      <c r="S42" s="128">
        <v>6.9523809523809526</v>
      </c>
      <c r="T42" s="129">
        <v>0.75</v>
      </c>
      <c r="U42" s="128">
        <v>4.7142857142857144</v>
      </c>
      <c r="V42" s="129">
        <v>3.75</v>
      </c>
    </row>
    <row r="43" spans="1:22" ht="20.25" customHeight="1" x14ac:dyDescent="0.3">
      <c r="A43" s="422"/>
      <c r="B43" s="328" t="s">
        <v>55</v>
      </c>
      <c r="C43" s="128">
        <v>3.0323164918970447</v>
      </c>
      <c r="D43" s="129">
        <v>4.0632210429164743</v>
      </c>
      <c r="E43" s="128">
        <v>2.9580629056415377</v>
      </c>
      <c r="F43" s="129">
        <v>4.0217249417249414</v>
      </c>
      <c r="G43" s="128">
        <v>2.9076753064094838</v>
      </c>
      <c r="H43" s="129">
        <v>4.0309248830772164</v>
      </c>
      <c r="I43" s="128">
        <v>2.9642969652420454</v>
      </c>
      <c r="J43" s="129">
        <v>4.0646889572378209</v>
      </c>
      <c r="K43" s="128">
        <v>2.0396613190730837</v>
      </c>
      <c r="L43" s="129">
        <v>2.2549653140739334</v>
      </c>
      <c r="M43" s="128">
        <v>2.0150461643679471</v>
      </c>
      <c r="N43" s="129">
        <v>2.1959120709602775</v>
      </c>
      <c r="O43" s="128">
        <v>1.8269300252920631</v>
      </c>
      <c r="P43" s="129">
        <v>2.2676696284329565</v>
      </c>
      <c r="Q43" s="128">
        <v>3.347334004024145</v>
      </c>
      <c r="R43" s="129">
        <v>10.314955640050696</v>
      </c>
      <c r="S43" s="128">
        <v>3.9445987042179032</v>
      </c>
      <c r="T43" s="129">
        <v>11.475064440210691</v>
      </c>
      <c r="U43" s="128">
        <v>4.7690730106644788</v>
      </c>
      <c r="V43" s="129">
        <v>7.6435835904468057</v>
      </c>
    </row>
    <row r="44" spans="1:22" ht="20.25" customHeight="1" x14ac:dyDescent="0.3">
      <c r="A44" s="421" t="s">
        <v>74</v>
      </c>
      <c r="B44" s="327" t="s">
        <v>274</v>
      </c>
      <c r="C44" s="128" t="s">
        <v>76</v>
      </c>
      <c r="D44" s="129" t="s">
        <v>76</v>
      </c>
      <c r="E44" s="128" t="s">
        <v>76</v>
      </c>
      <c r="F44" s="129" t="s">
        <v>76</v>
      </c>
      <c r="G44" s="128" t="s">
        <v>76</v>
      </c>
      <c r="H44" s="129" t="s">
        <v>76</v>
      </c>
      <c r="I44" s="128" t="s">
        <v>76</v>
      </c>
      <c r="J44" s="129" t="s">
        <v>76</v>
      </c>
      <c r="K44" s="128" t="s">
        <v>76</v>
      </c>
      <c r="L44" s="129" t="s">
        <v>76</v>
      </c>
      <c r="M44" s="128">
        <v>4.0344827586206895</v>
      </c>
      <c r="N44" s="129">
        <v>26.75</v>
      </c>
      <c r="O44" s="128">
        <v>2.2527472527472527</v>
      </c>
      <c r="P44" s="129">
        <v>15.5</v>
      </c>
      <c r="Q44" s="128">
        <v>2.9761904761904763</v>
      </c>
      <c r="R44" s="129">
        <v>33.25</v>
      </c>
      <c r="S44" s="128">
        <v>4.3552631578947372</v>
      </c>
      <c r="T44" s="129">
        <v>5.333333333333333</v>
      </c>
      <c r="U44" s="128">
        <v>7.0857142857142854</v>
      </c>
      <c r="V44" s="129">
        <v>16</v>
      </c>
    </row>
    <row r="45" spans="1:22" ht="20.25" customHeight="1" thickBot="1" x14ac:dyDescent="0.35">
      <c r="A45" s="430"/>
      <c r="B45" s="328" t="s">
        <v>55</v>
      </c>
      <c r="C45" s="130">
        <v>6.4561586638830901</v>
      </c>
      <c r="D45" s="131">
        <v>11.844444444444445</v>
      </c>
      <c r="E45" s="130">
        <v>6.2849576271186445</v>
      </c>
      <c r="F45" s="131">
        <v>12.046017699115044</v>
      </c>
      <c r="G45" s="130">
        <v>6.6256921373200441</v>
      </c>
      <c r="H45" s="131">
        <v>13.329680365296804</v>
      </c>
      <c r="I45" s="130">
        <v>7.1851851851851851</v>
      </c>
      <c r="J45" s="131">
        <v>14.641860465116279</v>
      </c>
      <c r="K45" s="130">
        <v>7.0454545454545459</v>
      </c>
      <c r="L45" s="131">
        <v>12.736538461538462</v>
      </c>
      <c r="M45" s="130">
        <v>6.8892857142857142</v>
      </c>
      <c r="N45" s="131">
        <v>12.155038759689923</v>
      </c>
      <c r="O45" s="130">
        <v>7.1865030674846624</v>
      </c>
      <c r="P45" s="131">
        <v>11.986124876114966</v>
      </c>
      <c r="Q45" s="130">
        <v>7.8751560549313355</v>
      </c>
      <c r="R45" s="131">
        <v>12.714568880079286</v>
      </c>
      <c r="S45" s="130">
        <v>7.9551856594110113</v>
      </c>
      <c r="T45" s="131">
        <v>11.54764292878636</v>
      </c>
      <c r="U45" s="130">
        <v>7.1164021164021163</v>
      </c>
      <c r="V45" s="131">
        <v>11.557613168724281</v>
      </c>
    </row>
    <row r="46" spans="1:22" ht="20.25" customHeight="1" thickBot="1" x14ac:dyDescent="0.35">
      <c r="A46" s="71" t="s">
        <v>83</v>
      </c>
      <c r="B46" s="326"/>
      <c r="C46" s="229">
        <v>6.4172716943452963</v>
      </c>
      <c r="D46" s="230">
        <v>6.9168325496876548</v>
      </c>
      <c r="E46" s="229">
        <v>6.6724406433793053</v>
      </c>
      <c r="F46" s="230">
        <v>6.7236834320294374</v>
      </c>
      <c r="G46" s="229">
        <v>5.7034884907293266</v>
      </c>
      <c r="H46" s="230">
        <v>9.0131108197360259</v>
      </c>
      <c r="I46" s="229">
        <v>6.2719026443291224</v>
      </c>
      <c r="J46" s="230">
        <v>9.1234432888211021</v>
      </c>
      <c r="K46" s="229">
        <v>6.0184074449332057</v>
      </c>
      <c r="L46" s="230">
        <v>14.76065987735128</v>
      </c>
      <c r="M46" s="229">
        <v>6.535852457409181</v>
      </c>
      <c r="N46" s="230">
        <v>9.1488261136063187</v>
      </c>
      <c r="O46" s="229">
        <v>6.0598097385065515</v>
      </c>
      <c r="P46" s="230">
        <v>9.2559331192981347</v>
      </c>
      <c r="Q46" s="229">
        <v>6.0074976111474765</v>
      </c>
      <c r="R46" s="230">
        <v>8.8692526148658608</v>
      </c>
      <c r="S46" s="229">
        <v>6.0339548559757725</v>
      </c>
      <c r="T46" s="230">
        <v>8.6891575894659177</v>
      </c>
      <c r="U46" s="229">
        <v>7.6183879889172026</v>
      </c>
      <c r="V46" s="230">
        <v>9.4163653279208326</v>
      </c>
    </row>
    <row r="47" spans="1:22" s="32" customFormat="1" ht="9" customHeight="1" x14ac:dyDescent="0.3">
      <c r="A47" s="277"/>
      <c r="B47" s="278"/>
      <c r="C47" s="284"/>
      <c r="D47" s="284"/>
      <c r="E47" s="284"/>
      <c r="F47" s="284"/>
      <c r="G47" s="284"/>
      <c r="H47" s="284"/>
      <c r="I47" s="284"/>
      <c r="J47" s="284"/>
      <c r="K47" s="284"/>
      <c r="L47" s="284"/>
      <c r="M47" s="284"/>
      <c r="N47" s="284"/>
      <c r="O47" s="284"/>
      <c r="P47" s="284"/>
      <c r="Q47" s="284"/>
      <c r="R47" s="284"/>
      <c r="S47" s="284"/>
      <c r="T47" s="284"/>
      <c r="U47" s="284"/>
      <c r="V47" s="284"/>
    </row>
    <row r="48" spans="1:22" s="158" customFormat="1" ht="33" customHeight="1" x14ac:dyDescent="0.3">
      <c r="A48" s="340" t="s">
        <v>308</v>
      </c>
      <c r="B48" s="340"/>
      <c r="C48" s="340"/>
      <c r="D48" s="340"/>
      <c r="E48" s="340"/>
      <c r="F48" s="340"/>
      <c r="G48" s="340"/>
      <c r="H48" s="340"/>
      <c r="I48" s="340"/>
      <c r="J48" s="340"/>
      <c r="K48" s="340"/>
      <c r="L48" s="340"/>
      <c r="M48" s="340"/>
      <c r="N48" s="340"/>
      <c r="O48" s="340"/>
      <c r="P48" s="340"/>
      <c r="Q48" s="340"/>
      <c r="R48" s="340"/>
      <c r="S48" s="340"/>
      <c r="T48" s="340"/>
      <c r="U48" s="340"/>
      <c r="V48" s="340"/>
    </row>
    <row r="49" spans="1:22" s="158" customFormat="1" ht="15.75" customHeight="1" x14ac:dyDescent="0.3">
      <c r="A49" s="340" t="s">
        <v>315</v>
      </c>
      <c r="B49" s="340"/>
      <c r="C49" s="340"/>
      <c r="D49" s="340"/>
      <c r="E49" s="340"/>
      <c r="F49" s="340"/>
      <c r="G49" s="340"/>
      <c r="H49" s="340"/>
      <c r="I49" s="340"/>
      <c r="J49" s="340"/>
      <c r="K49" s="340"/>
      <c r="L49" s="340"/>
      <c r="M49" s="340"/>
      <c r="N49" s="340"/>
      <c r="O49" s="340"/>
      <c r="P49" s="340"/>
      <c r="Q49" s="340"/>
      <c r="R49" s="340"/>
      <c r="S49" s="340"/>
      <c r="T49" s="340"/>
      <c r="U49" s="340"/>
      <c r="V49" s="340"/>
    </row>
    <row r="50" spans="1:22" s="158" customFormat="1" ht="15.75" customHeight="1" x14ac:dyDescent="0.3">
      <c r="A50" s="377" t="s">
        <v>316</v>
      </c>
      <c r="B50" s="377"/>
      <c r="C50" s="377"/>
      <c r="D50" s="377"/>
      <c r="E50" s="377"/>
      <c r="F50" s="377"/>
      <c r="G50" s="377"/>
      <c r="H50" s="377"/>
      <c r="I50" s="377"/>
      <c r="J50" s="377"/>
      <c r="K50" s="377"/>
      <c r="L50" s="377"/>
      <c r="M50" s="377"/>
      <c r="N50" s="377"/>
      <c r="O50" s="377"/>
      <c r="P50" s="377"/>
      <c r="Q50" s="377"/>
      <c r="R50" s="377"/>
      <c r="S50" s="377"/>
      <c r="T50" s="377"/>
      <c r="U50" s="377"/>
      <c r="V50" s="377"/>
    </row>
    <row r="51" spans="1:22" s="158" customFormat="1" x14ac:dyDescent="0.3">
      <c r="A51" s="274" t="s">
        <v>303</v>
      </c>
      <c r="B51" s="275"/>
      <c r="C51" s="275"/>
      <c r="D51" s="275"/>
      <c r="E51" s="275"/>
      <c r="F51" s="275"/>
      <c r="G51" s="275"/>
      <c r="H51" s="275"/>
      <c r="I51" s="275"/>
      <c r="J51" s="275"/>
      <c r="K51" s="275"/>
      <c r="L51" s="275"/>
      <c r="M51" s="275"/>
      <c r="N51" s="275"/>
      <c r="O51" s="275"/>
      <c r="P51" s="275"/>
      <c r="Q51" s="275"/>
      <c r="R51" s="275"/>
      <c r="S51" s="275"/>
      <c r="T51" s="275"/>
      <c r="U51" s="275"/>
      <c r="V51" s="275"/>
    </row>
  </sheetData>
  <mergeCells count="33">
    <mergeCell ref="B1:V1"/>
    <mergeCell ref="A48:V48"/>
    <mergeCell ref="S6:T6"/>
    <mergeCell ref="A44:A45"/>
    <mergeCell ref="A11:A12"/>
    <mergeCell ref="A13:A14"/>
    <mergeCell ref="A15:A18"/>
    <mergeCell ref="A19:A22"/>
    <mergeCell ref="A23:A25"/>
    <mergeCell ref="A26:A29"/>
    <mergeCell ref="A30:A31"/>
    <mergeCell ref="A32:A33"/>
    <mergeCell ref="A34:A39"/>
    <mergeCell ref="A40:A41"/>
    <mergeCell ref="A42:A43"/>
    <mergeCell ref="B2:V2"/>
    <mergeCell ref="A49:V49"/>
    <mergeCell ref="A50:V50"/>
    <mergeCell ref="U6:V6"/>
    <mergeCell ref="K6:L6"/>
    <mergeCell ref="M6:N6"/>
    <mergeCell ref="B3:V3"/>
    <mergeCell ref="B4:V4"/>
    <mergeCell ref="C5:V5"/>
    <mergeCell ref="A9:A10"/>
    <mergeCell ref="A5:A7"/>
    <mergeCell ref="B5:B7"/>
    <mergeCell ref="C6:D6"/>
    <mergeCell ref="E6:F6"/>
    <mergeCell ref="G6:H6"/>
    <mergeCell ref="O6:P6"/>
    <mergeCell ref="Q6:R6"/>
    <mergeCell ref="I6:J6"/>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theme="4" tint="-0.499984740745262"/>
    <pageSetUpPr fitToPage="1"/>
  </sheetPr>
  <dimension ref="A1:B9"/>
  <sheetViews>
    <sheetView zoomScaleNormal="100" workbookViewId="0">
      <selection activeCell="B5" sqref="B5"/>
    </sheetView>
  </sheetViews>
  <sheetFormatPr defaultRowHeight="14.4" x14ac:dyDescent="0.3"/>
  <cols>
    <col min="1" max="1" width="51" customWidth="1"/>
    <col min="2" max="2" width="126.88671875" customWidth="1"/>
  </cols>
  <sheetData>
    <row r="1" spans="1:2" ht="18" x14ac:dyDescent="0.3">
      <c r="A1" s="144" t="s">
        <v>0</v>
      </c>
      <c r="B1" s="1" t="s">
        <v>36</v>
      </c>
    </row>
    <row r="2" spans="1:2" ht="162" customHeight="1" x14ac:dyDescent="0.3">
      <c r="A2" s="2" t="s">
        <v>1</v>
      </c>
      <c r="B2" s="4" t="s">
        <v>125</v>
      </c>
    </row>
    <row r="3" spans="1:2" ht="18" x14ac:dyDescent="0.3">
      <c r="A3" s="2" t="s">
        <v>2</v>
      </c>
      <c r="B3" s="4" t="s">
        <v>131</v>
      </c>
    </row>
    <row r="4" spans="1:2" ht="54" x14ac:dyDescent="0.3">
      <c r="A4" s="2" t="s">
        <v>3</v>
      </c>
      <c r="B4" s="5" t="s">
        <v>126</v>
      </c>
    </row>
    <row r="5" spans="1:2" ht="18" x14ac:dyDescent="0.3">
      <c r="A5" s="2" t="s">
        <v>27</v>
      </c>
      <c r="B5" s="4" t="s">
        <v>278</v>
      </c>
    </row>
    <row r="6" spans="1:2" ht="18" x14ac:dyDescent="0.3">
      <c r="A6" s="2" t="s">
        <v>107</v>
      </c>
      <c r="B6" s="5" t="s">
        <v>127</v>
      </c>
    </row>
    <row r="7" spans="1:2" ht="36" x14ac:dyDescent="0.3">
      <c r="A7" s="2" t="s">
        <v>4</v>
      </c>
      <c r="B7" s="6" t="s">
        <v>10</v>
      </c>
    </row>
    <row r="8" spans="1:2" ht="18" x14ac:dyDescent="0.3">
      <c r="A8" s="2" t="s">
        <v>5</v>
      </c>
      <c r="B8" s="4" t="s">
        <v>115</v>
      </c>
    </row>
    <row r="9" spans="1:2" ht="18" x14ac:dyDescent="0.3">
      <c r="A9" s="2" t="s">
        <v>6</v>
      </c>
      <c r="B9" s="7" t="s">
        <v>8</v>
      </c>
    </row>
  </sheetData>
  <hyperlinks>
    <hyperlink ref="B9" r:id="rId1"/>
  </hyperlinks>
  <printOptions horizontalCentered="1"/>
  <pageMargins left="0.23622047244094491" right="0.23622047244094491" top="0.39370078740157483" bottom="0.39370078740157483" header="0" footer="0"/>
  <pageSetup paperSize="9" scale="67"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M36"/>
  <sheetViews>
    <sheetView zoomScaleNormal="100" workbookViewId="0"/>
  </sheetViews>
  <sheetFormatPr defaultColWidth="9.109375" defaultRowHeight="14.4" x14ac:dyDescent="0.3"/>
  <cols>
    <col min="1" max="1" width="53.6640625" style="15" customWidth="1"/>
    <col min="2" max="13" width="10.6640625" style="15" customWidth="1"/>
    <col min="14" max="16384" width="9.109375" style="15"/>
  </cols>
  <sheetData>
    <row r="1" spans="1:13" ht="15.75" customHeight="1" x14ac:dyDescent="0.3">
      <c r="A1" s="159" t="s">
        <v>45</v>
      </c>
      <c r="B1" s="438" t="s">
        <v>84</v>
      </c>
      <c r="C1" s="438"/>
      <c r="D1" s="438"/>
      <c r="E1" s="438"/>
      <c r="F1" s="438"/>
      <c r="G1" s="438"/>
      <c r="H1" s="438"/>
      <c r="I1" s="438"/>
      <c r="J1" s="438"/>
      <c r="K1" s="438"/>
      <c r="L1" s="438"/>
      <c r="M1" s="438"/>
    </row>
    <row r="2" spans="1:13" ht="15.75" customHeight="1" x14ac:dyDescent="0.3">
      <c r="A2" s="160" t="s">
        <v>42</v>
      </c>
      <c r="B2" s="409" t="s">
        <v>37</v>
      </c>
      <c r="C2" s="409"/>
      <c r="D2" s="409"/>
      <c r="E2" s="409"/>
      <c r="F2" s="409"/>
      <c r="G2" s="409"/>
      <c r="H2" s="409"/>
      <c r="I2" s="409"/>
      <c r="J2" s="409"/>
      <c r="K2" s="409"/>
      <c r="L2" s="409"/>
      <c r="M2" s="409"/>
    </row>
    <row r="3" spans="1:13" ht="15.75" customHeight="1" x14ac:dyDescent="0.3">
      <c r="A3" s="160" t="s">
        <v>43</v>
      </c>
      <c r="B3" s="409" t="s">
        <v>93</v>
      </c>
      <c r="C3" s="409"/>
      <c r="D3" s="409"/>
      <c r="E3" s="409"/>
      <c r="F3" s="409"/>
      <c r="G3" s="409"/>
      <c r="H3" s="409"/>
      <c r="I3" s="409"/>
      <c r="J3" s="409"/>
      <c r="K3" s="409"/>
      <c r="L3" s="409"/>
      <c r="M3" s="409"/>
    </row>
    <row r="4" spans="1:13" ht="16.5" customHeight="1" x14ac:dyDescent="0.3">
      <c r="A4" s="160" t="s">
        <v>40</v>
      </c>
      <c r="B4" s="409" t="s">
        <v>94</v>
      </c>
      <c r="C4" s="409"/>
      <c r="D4" s="409"/>
      <c r="E4" s="409"/>
      <c r="F4" s="409"/>
      <c r="G4" s="409"/>
      <c r="H4" s="409"/>
      <c r="I4" s="409"/>
      <c r="J4" s="409"/>
      <c r="K4" s="409"/>
      <c r="L4" s="409"/>
      <c r="M4" s="409"/>
    </row>
    <row r="5" spans="1:13" ht="15.6" x14ac:dyDescent="0.3">
      <c r="A5" s="434" t="s">
        <v>44</v>
      </c>
      <c r="B5" s="435">
        <v>2015</v>
      </c>
      <c r="C5" s="435"/>
      <c r="D5" s="435"/>
      <c r="E5" s="435"/>
      <c r="F5" s="435">
        <v>2016</v>
      </c>
      <c r="G5" s="435"/>
      <c r="H5" s="435"/>
      <c r="I5" s="435"/>
      <c r="J5" s="435">
        <v>2017</v>
      </c>
      <c r="K5" s="435"/>
      <c r="L5" s="435"/>
      <c r="M5" s="435"/>
    </row>
    <row r="6" spans="1:13" ht="15.6" x14ac:dyDescent="0.3">
      <c r="A6" s="400"/>
      <c r="B6" s="400" t="s">
        <v>91</v>
      </c>
      <c r="C6" s="400"/>
      <c r="D6" s="400" t="s">
        <v>92</v>
      </c>
      <c r="E6" s="400"/>
      <c r="F6" s="400" t="s">
        <v>91</v>
      </c>
      <c r="G6" s="400"/>
      <c r="H6" s="400" t="s">
        <v>92</v>
      </c>
      <c r="I6" s="400"/>
      <c r="J6" s="400" t="s">
        <v>91</v>
      </c>
      <c r="K6" s="400"/>
      <c r="L6" s="400" t="s">
        <v>92</v>
      </c>
      <c r="M6" s="400"/>
    </row>
    <row r="7" spans="1:13" ht="31.5" customHeight="1" x14ac:dyDescent="0.3">
      <c r="A7" s="163"/>
      <c r="B7" s="163" t="s">
        <v>211</v>
      </c>
      <c r="C7" s="163" t="s">
        <v>212</v>
      </c>
      <c r="D7" s="163" t="s">
        <v>211</v>
      </c>
      <c r="E7" s="163" t="s">
        <v>212</v>
      </c>
      <c r="F7" s="163" t="s">
        <v>211</v>
      </c>
      <c r="G7" s="163" t="s">
        <v>212</v>
      </c>
      <c r="H7" s="163" t="s">
        <v>211</v>
      </c>
      <c r="I7" s="163" t="s">
        <v>212</v>
      </c>
      <c r="J7" s="163" t="s">
        <v>211</v>
      </c>
      <c r="K7" s="163" t="s">
        <v>212</v>
      </c>
      <c r="L7" s="163" t="s">
        <v>211</v>
      </c>
      <c r="M7" s="163" t="s">
        <v>212</v>
      </c>
    </row>
    <row r="8" spans="1:13" ht="32.25" customHeight="1" x14ac:dyDescent="0.3">
      <c r="A8" s="181" t="s">
        <v>173</v>
      </c>
      <c r="B8" s="23">
        <v>1573</v>
      </c>
      <c r="C8" s="23">
        <v>860</v>
      </c>
      <c r="D8" s="23">
        <v>24</v>
      </c>
      <c r="E8" s="199" t="s">
        <v>175</v>
      </c>
      <c r="F8" s="23">
        <v>848</v>
      </c>
      <c r="G8" s="23">
        <v>498</v>
      </c>
      <c r="H8" s="199" t="s">
        <v>175</v>
      </c>
      <c r="I8" s="199" t="s">
        <v>175</v>
      </c>
      <c r="J8" s="23">
        <v>808</v>
      </c>
      <c r="K8" s="23">
        <v>565</v>
      </c>
      <c r="L8" s="199" t="s">
        <v>175</v>
      </c>
      <c r="M8" s="199" t="s">
        <v>175</v>
      </c>
    </row>
    <row r="9" spans="1:13" ht="47.25" customHeight="1" x14ac:dyDescent="0.3">
      <c r="A9" s="181" t="s">
        <v>213</v>
      </c>
      <c r="B9" s="23">
        <v>4654</v>
      </c>
      <c r="C9" s="199" t="s">
        <v>175</v>
      </c>
      <c r="D9" s="23">
        <v>29</v>
      </c>
      <c r="E9" s="199" t="s">
        <v>175</v>
      </c>
      <c r="F9" s="23">
        <v>5372</v>
      </c>
      <c r="G9" s="199" t="s">
        <v>175</v>
      </c>
      <c r="H9" s="23">
        <v>121</v>
      </c>
      <c r="I9" s="199" t="s">
        <v>175</v>
      </c>
      <c r="J9" s="23">
        <v>4091</v>
      </c>
      <c r="K9" s="199" t="s">
        <v>175</v>
      </c>
      <c r="L9" s="23">
        <v>0</v>
      </c>
      <c r="M9" s="199" t="s">
        <v>175</v>
      </c>
    </row>
    <row r="10" spans="1:13" ht="32.25" customHeight="1" x14ac:dyDescent="0.3">
      <c r="A10" s="181" t="s">
        <v>214</v>
      </c>
      <c r="B10" s="436">
        <v>27786</v>
      </c>
      <c r="C10" s="436"/>
      <c r="D10" s="436">
        <v>984</v>
      </c>
      <c r="E10" s="436"/>
      <c r="F10" s="436">
        <v>30568</v>
      </c>
      <c r="G10" s="436"/>
      <c r="H10" s="436">
        <v>1084</v>
      </c>
      <c r="I10" s="436"/>
      <c r="J10" s="436">
        <v>35893</v>
      </c>
      <c r="K10" s="436"/>
      <c r="L10" s="436">
        <v>810</v>
      </c>
      <c r="M10" s="436"/>
    </row>
    <row r="11" spans="1:13" ht="32.25" customHeight="1" x14ac:dyDescent="0.3">
      <c r="A11" s="181" t="s">
        <v>215</v>
      </c>
      <c r="B11" s="23">
        <v>451</v>
      </c>
      <c r="C11" s="199" t="s">
        <v>175</v>
      </c>
      <c r="D11" s="199" t="s">
        <v>175</v>
      </c>
      <c r="E11" s="199" t="s">
        <v>175</v>
      </c>
      <c r="F11" s="23">
        <v>770</v>
      </c>
      <c r="G11" s="199" t="s">
        <v>175</v>
      </c>
      <c r="H11" s="199" t="s">
        <v>175</v>
      </c>
      <c r="I11" s="199" t="s">
        <v>175</v>
      </c>
      <c r="J11" s="23">
        <v>278</v>
      </c>
      <c r="K11" s="199" t="s">
        <v>175</v>
      </c>
      <c r="L11" s="199" t="s">
        <v>175</v>
      </c>
      <c r="M11" s="199" t="s">
        <v>175</v>
      </c>
    </row>
    <row r="12" spans="1:13" ht="32.25" customHeight="1" x14ac:dyDescent="0.3">
      <c r="A12" s="185" t="s">
        <v>197</v>
      </c>
      <c r="B12" s="437">
        <f>B9+B11+B10</f>
        <v>32891</v>
      </c>
      <c r="C12" s="437"/>
      <c r="D12" s="437">
        <f>D9+D10</f>
        <v>1013</v>
      </c>
      <c r="E12" s="437"/>
      <c r="F12" s="437">
        <f t="shared" ref="F12" si="0">F9+F11+F10</f>
        <v>36710</v>
      </c>
      <c r="G12" s="437"/>
      <c r="H12" s="437">
        <f>H9+H10</f>
        <v>1205</v>
      </c>
      <c r="I12" s="437"/>
      <c r="J12" s="437">
        <f t="shared" ref="J12" si="1">J9+J11+J10</f>
        <v>40262</v>
      </c>
      <c r="K12" s="437"/>
      <c r="L12" s="437">
        <f>L9+L10</f>
        <v>810</v>
      </c>
      <c r="M12" s="437"/>
    </row>
    <row r="13" spans="1:13" ht="32.25" customHeight="1" x14ac:dyDescent="0.3">
      <c r="A13" s="181" t="s">
        <v>216</v>
      </c>
      <c r="B13" s="200">
        <v>903</v>
      </c>
      <c r="C13" s="200">
        <v>191</v>
      </c>
      <c r="D13" s="23">
        <v>0</v>
      </c>
      <c r="E13" s="23">
        <v>0</v>
      </c>
      <c r="F13" s="23">
        <v>382</v>
      </c>
      <c r="G13" s="23">
        <v>80</v>
      </c>
      <c r="H13" s="23">
        <v>0</v>
      </c>
      <c r="I13" s="23">
        <v>0</v>
      </c>
      <c r="J13" s="23">
        <v>186</v>
      </c>
      <c r="K13" s="23">
        <v>881</v>
      </c>
      <c r="L13" s="23">
        <v>1</v>
      </c>
      <c r="M13" s="23">
        <v>16</v>
      </c>
    </row>
    <row r="14" spans="1:13" ht="32.25" customHeight="1" x14ac:dyDescent="0.3">
      <c r="A14" s="181" t="s">
        <v>56</v>
      </c>
      <c r="B14" s="436">
        <v>11173</v>
      </c>
      <c r="C14" s="436"/>
      <c r="D14" s="436">
        <v>186</v>
      </c>
      <c r="E14" s="436"/>
      <c r="F14" s="436">
        <v>9532</v>
      </c>
      <c r="G14" s="436"/>
      <c r="H14" s="436">
        <v>7</v>
      </c>
      <c r="I14" s="436"/>
      <c r="J14" s="23">
        <v>441</v>
      </c>
      <c r="K14" s="23">
        <v>175</v>
      </c>
      <c r="L14" s="23">
        <v>0</v>
      </c>
      <c r="M14" s="23">
        <v>0</v>
      </c>
    </row>
    <row r="15" spans="1:13" ht="32.25" customHeight="1" x14ac:dyDescent="0.3">
      <c r="A15" s="181" t="s">
        <v>217</v>
      </c>
      <c r="B15" s="23">
        <v>0</v>
      </c>
      <c r="C15" s="23">
        <v>0</v>
      </c>
      <c r="D15" s="23">
        <v>0</v>
      </c>
      <c r="E15" s="23">
        <v>0</v>
      </c>
      <c r="F15" s="23">
        <v>187</v>
      </c>
      <c r="G15" s="23">
        <v>0</v>
      </c>
      <c r="H15" s="23">
        <v>0</v>
      </c>
      <c r="I15" s="23">
        <v>0</v>
      </c>
      <c r="J15" s="23">
        <v>259</v>
      </c>
      <c r="K15" s="23">
        <v>0</v>
      </c>
      <c r="L15" s="23">
        <v>0</v>
      </c>
      <c r="M15" s="23">
        <v>0</v>
      </c>
    </row>
    <row r="16" spans="1:13" ht="32.25" customHeight="1" x14ac:dyDescent="0.3">
      <c r="A16" s="181" t="s">
        <v>177</v>
      </c>
      <c r="B16" s="23">
        <v>4</v>
      </c>
      <c r="C16" s="23">
        <v>0</v>
      </c>
      <c r="D16" s="23">
        <v>0</v>
      </c>
      <c r="E16" s="23">
        <v>0</v>
      </c>
      <c r="F16" s="23">
        <v>148</v>
      </c>
      <c r="G16" s="23">
        <v>0</v>
      </c>
      <c r="H16" s="23">
        <v>0</v>
      </c>
      <c r="I16" s="23">
        <v>0</v>
      </c>
      <c r="J16" s="23">
        <v>154</v>
      </c>
      <c r="K16" s="23">
        <v>119</v>
      </c>
      <c r="L16" s="23">
        <v>0</v>
      </c>
      <c r="M16" s="23">
        <v>0</v>
      </c>
    </row>
    <row r="17" spans="1:13" ht="51.75" customHeight="1" x14ac:dyDescent="0.3">
      <c r="A17" s="190" t="s">
        <v>218</v>
      </c>
      <c r="B17" s="28">
        <v>19219</v>
      </c>
      <c r="C17" s="28">
        <v>2118</v>
      </c>
      <c r="D17" s="28">
        <v>1013</v>
      </c>
      <c r="E17" s="28">
        <v>332</v>
      </c>
      <c r="F17" s="28">
        <v>23031</v>
      </c>
      <c r="G17" s="28">
        <v>1409</v>
      </c>
      <c r="H17" s="28">
        <v>1051</v>
      </c>
      <c r="I17" s="28">
        <v>898</v>
      </c>
      <c r="J17" s="28">
        <v>15902</v>
      </c>
      <c r="K17" s="28">
        <v>1834</v>
      </c>
      <c r="L17" s="28">
        <v>1167</v>
      </c>
      <c r="M17" s="28">
        <v>517</v>
      </c>
    </row>
    <row r="18" spans="1:13" ht="32.25" customHeight="1" x14ac:dyDescent="0.3">
      <c r="A18" s="181" t="s">
        <v>219</v>
      </c>
      <c r="B18" s="23">
        <v>1805</v>
      </c>
      <c r="C18" s="199" t="s">
        <v>175</v>
      </c>
      <c r="D18" s="199" t="s">
        <v>175</v>
      </c>
      <c r="E18" s="199" t="s">
        <v>175</v>
      </c>
      <c r="F18" s="23">
        <v>1799</v>
      </c>
      <c r="G18" s="199" t="s">
        <v>175</v>
      </c>
      <c r="H18" s="199" t="s">
        <v>175</v>
      </c>
      <c r="I18" s="199" t="s">
        <v>175</v>
      </c>
      <c r="J18" s="23">
        <v>3710</v>
      </c>
      <c r="K18" s="199" t="s">
        <v>175</v>
      </c>
      <c r="L18" s="23">
        <v>60</v>
      </c>
      <c r="M18" s="199" t="s">
        <v>175</v>
      </c>
    </row>
    <row r="19" spans="1:13" ht="32.25" customHeight="1" x14ac:dyDescent="0.3">
      <c r="A19" s="185" t="s">
        <v>200</v>
      </c>
      <c r="B19" s="201">
        <f>B15+B16+B17+B18</f>
        <v>21028</v>
      </c>
      <c r="C19" s="201">
        <v>2118</v>
      </c>
      <c r="D19" s="201">
        <v>1013</v>
      </c>
      <c r="E19" s="201">
        <v>332</v>
      </c>
      <c r="F19" s="201">
        <f t="shared" ref="F19:L19" si="2">F15+F16+F17+F18</f>
        <v>25165</v>
      </c>
      <c r="G19" s="201">
        <v>1409</v>
      </c>
      <c r="H19" s="201">
        <v>1051</v>
      </c>
      <c r="I19" s="201">
        <v>898</v>
      </c>
      <c r="J19" s="201">
        <f t="shared" si="2"/>
        <v>20025</v>
      </c>
      <c r="K19" s="201">
        <v>1953</v>
      </c>
      <c r="L19" s="201">
        <f t="shared" si="2"/>
        <v>1227</v>
      </c>
      <c r="M19" s="201">
        <v>517</v>
      </c>
    </row>
    <row r="20" spans="1:13" ht="32.25" customHeight="1" x14ac:dyDescent="0.3">
      <c r="A20" s="181" t="s">
        <v>60</v>
      </c>
      <c r="B20" s="199" t="s">
        <v>175</v>
      </c>
      <c r="C20" s="199" t="s">
        <v>175</v>
      </c>
      <c r="D20" s="199" t="s">
        <v>175</v>
      </c>
      <c r="E20" s="199" t="s">
        <v>175</v>
      </c>
      <c r="F20" s="23">
        <v>4092</v>
      </c>
      <c r="G20" s="23">
        <v>0</v>
      </c>
      <c r="H20" s="23">
        <v>0</v>
      </c>
      <c r="I20" s="23">
        <v>0</v>
      </c>
      <c r="J20" s="23">
        <v>1886</v>
      </c>
      <c r="K20" s="23">
        <v>165</v>
      </c>
      <c r="L20" s="23">
        <v>0</v>
      </c>
      <c r="M20" s="23">
        <v>0</v>
      </c>
    </row>
    <row r="21" spans="1:13" ht="32.25" customHeight="1" x14ac:dyDescent="0.3">
      <c r="A21" s="181" t="s">
        <v>63</v>
      </c>
      <c r="B21" s="23">
        <v>2850</v>
      </c>
      <c r="C21" s="23">
        <v>2173</v>
      </c>
      <c r="D21" s="23">
        <v>14</v>
      </c>
      <c r="E21" s="23">
        <v>47</v>
      </c>
      <c r="F21" s="23">
        <v>2470</v>
      </c>
      <c r="G21" s="23">
        <v>2341</v>
      </c>
      <c r="H21" s="23">
        <v>6</v>
      </c>
      <c r="I21" s="23">
        <v>16</v>
      </c>
      <c r="J21" s="23">
        <v>2540</v>
      </c>
      <c r="K21" s="23">
        <v>2070</v>
      </c>
      <c r="L21" s="23">
        <v>60</v>
      </c>
      <c r="M21" s="23">
        <v>18</v>
      </c>
    </row>
    <row r="22" spans="1:13" ht="57.6" x14ac:dyDescent="0.3">
      <c r="A22" s="154" t="s">
        <v>220</v>
      </c>
      <c r="B22" s="23">
        <v>12299</v>
      </c>
      <c r="C22" s="23">
        <v>0</v>
      </c>
      <c r="D22" s="23">
        <v>0</v>
      </c>
      <c r="E22" s="23">
        <v>0</v>
      </c>
      <c r="F22" s="23">
        <v>8739</v>
      </c>
      <c r="G22" s="23">
        <v>0</v>
      </c>
      <c r="H22" s="23">
        <v>90</v>
      </c>
      <c r="I22" s="23">
        <v>0</v>
      </c>
      <c r="J22" s="23">
        <v>6885</v>
      </c>
      <c r="K22" s="23">
        <v>0</v>
      </c>
      <c r="L22" s="23">
        <v>0</v>
      </c>
      <c r="M22" s="23">
        <v>0</v>
      </c>
    </row>
    <row r="23" spans="1:13" ht="31.2" x14ac:dyDescent="0.3">
      <c r="A23" s="181" t="s">
        <v>183</v>
      </c>
      <c r="B23" s="28">
        <v>2689</v>
      </c>
      <c r="C23" s="28">
        <v>629</v>
      </c>
      <c r="D23" s="28">
        <v>209</v>
      </c>
      <c r="E23" s="28">
        <v>0</v>
      </c>
      <c r="F23" s="28">
        <v>3391</v>
      </c>
      <c r="G23" s="28">
        <v>325</v>
      </c>
      <c r="H23" s="28">
        <v>20</v>
      </c>
      <c r="I23" s="28">
        <v>0</v>
      </c>
      <c r="J23" s="23">
        <v>6453</v>
      </c>
      <c r="K23" s="23">
        <v>0</v>
      </c>
      <c r="L23" s="23">
        <v>287</v>
      </c>
      <c r="M23" s="23">
        <v>7</v>
      </c>
    </row>
    <row r="24" spans="1:13" ht="15.6" x14ac:dyDescent="0.3">
      <c r="A24" s="185" t="s">
        <v>203</v>
      </c>
      <c r="B24" s="201">
        <f>B22+B23</f>
        <v>14988</v>
      </c>
      <c r="C24" s="201">
        <f t="shared" ref="C24:M24" si="3">C22+C23</f>
        <v>629</v>
      </c>
      <c r="D24" s="201">
        <f t="shared" si="3"/>
        <v>209</v>
      </c>
      <c r="E24" s="201">
        <f t="shared" si="3"/>
        <v>0</v>
      </c>
      <c r="F24" s="201">
        <f t="shared" si="3"/>
        <v>12130</v>
      </c>
      <c r="G24" s="201">
        <f t="shared" si="3"/>
        <v>325</v>
      </c>
      <c r="H24" s="201">
        <f t="shared" si="3"/>
        <v>110</v>
      </c>
      <c r="I24" s="201">
        <f t="shared" si="3"/>
        <v>0</v>
      </c>
      <c r="J24" s="201">
        <f t="shared" si="3"/>
        <v>13338</v>
      </c>
      <c r="K24" s="201">
        <f t="shared" si="3"/>
        <v>0</v>
      </c>
      <c r="L24" s="201">
        <f t="shared" si="3"/>
        <v>287</v>
      </c>
      <c r="M24" s="201">
        <f t="shared" si="3"/>
        <v>7</v>
      </c>
    </row>
    <row r="25" spans="1:13" ht="31.2" x14ac:dyDescent="0.3">
      <c r="A25" s="181" t="s">
        <v>221</v>
      </c>
      <c r="B25" s="23">
        <v>0</v>
      </c>
      <c r="C25" s="23">
        <v>0</v>
      </c>
      <c r="D25" s="23">
        <v>0</v>
      </c>
      <c r="E25" s="23">
        <v>0</v>
      </c>
      <c r="F25" s="23">
        <v>0</v>
      </c>
      <c r="G25" s="23">
        <v>39</v>
      </c>
      <c r="H25" s="23">
        <v>0</v>
      </c>
      <c r="I25" s="23">
        <v>0</v>
      </c>
      <c r="J25" s="23">
        <v>0</v>
      </c>
      <c r="K25" s="23">
        <v>270</v>
      </c>
      <c r="L25" s="23">
        <v>0</v>
      </c>
      <c r="M25" s="23">
        <v>0</v>
      </c>
    </row>
    <row r="26" spans="1:13" ht="15.6" x14ac:dyDescent="0.3">
      <c r="A26" s="181" t="s">
        <v>69</v>
      </c>
      <c r="B26" s="436">
        <v>13518</v>
      </c>
      <c r="C26" s="436"/>
      <c r="D26" s="436" t="s">
        <v>196</v>
      </c>
      <c r="E26" s="436"/>
      <c r="F26" s="436">
        <v>14000</v>
      </c>
      <c r="G26" s="436"/>
      <c r="H26" s="436" t="s">
        <v>196</v>
      </c>
      <c r="I26" s="436"/>
      <c r="J26" s="436">
        <v>15000</v>
      </c>
      <c r="K26" s="436"/>
      <c r="L26" s="436" t="s">
        <v>196</v>
      </c>
      <c r="M26" s="436"/>
    </row>
    <row r="27" spans="1:13" ht="15.6" x14ac:dyDescent="0.3">
      <c r="A27" s="181" t="s">
        <v>222</v>
      </c>
      <c r="B27" s="436" t="s">
        <v>196</v>
      </c>
      <c r="C27" s="436"/>
      <c r="D27" s="436" t="s">
        <v>196</v>
      </c>
      <c r="E27" s="436"/>
      <c r="F27" s="436" t="s">
        <v>196</v>
      </c>
      <c r="G27" s="436"/>
      <c r="H27" s="436" t="s">
        <v>196</v>
      </c>
      <c r="I27" s="436"/>
      <c r="J27" s="436" t="s">
        <v>196</v>
      </c>
      <c r="K27" s="436"/>
      <c r="L27" s="436" t="s">
        <v>196</v>
      </c>
      <c r="M27" s="436"/>
    </row>
    <row r="28" spans="1:13" ht="31.2" x14ac:dyDescent="0.3">
      <c r="A28" s="181" t="s">
        <v>223</v>
      </c>
      <c r="B28" s="436">
        <v>3940</v>
      </c>
      <c r="C28" s="436"/>
      <c r="D28" s="436" t="s">
        <v>196</v>
      </c>
      <c r="E28" s="436"/>
      <c r="F28" s="436">
        <v>2240</v>
      </c>
      <c r="G28" s="436"/>
      <c r="H28" s="436" t="s">
        <v>196</v>
      </c>
      <c r="I28" s="436"/>
      <c r="J28" s="436">
        <v>598</v>
      </c>
      <c r="K28" s="436"/>
      <c r="L28" s="436">
        <v>8</v>
      </c>
      <c r="M28" s="436"/>
    </row>
    <row r="29" spans="1:13" ht="31.2" x14ac:dyDescent="0.3">
      <c r="A29" s="181" t="s">
        <v>73</v>
      </c>
      <c r="B29" s="436">
        <v>9703</v>
      </c>
      <c r="C29" s="436"/>
      <c r="D29" s="23" t="s">
        <v>224</v>
      </c>
      <c r="E29" s="23" t="s">
        <v>224</v>
      </c>
      <c r="F29" s="436">
        <v>9584</v>
      </c>
      <c r="G29" s="436"/>
      <c r="H29" s="23" t="s">
        <v>224</v>
      </c>
      <c r="I29" s="23" t="s">
        <v>224</v>
      </c>
      <c r="J29" s="436">
        <v>7144</v>
      </c>
      <c r="K29" s="436"/>
      <c r="L29" s="23" t="s">
        <v>224</v>
      </c>
      <c r="M29" s="23" t="s">
        <v>224</v>
      </c>
    </row>
    <row r="30" spans="1:13" ht="15.6" x14ac:dyDescent="0.3">
      <c r="A30" s="181" t="s">
        <v>74</v>
      </c>
      <c r="B30" s="436">
        <v>1124</v>
      </c>
      <c r="C30" s="436"/>
      <c r="D30" s="199" t="s">
        <v>175</v>
      </c>
      <c r="E30" s="199" t="s">
        <v>175</v>
      </c>
      <c r="F30" s="436">
        <v>713</v>
      </c>
      <c r="G30" s="436"/>
      <c r="H30" s="199" t="s">
        <v>175</v>
      </c>
      <c r="I30" s="199" t="s">
        <v>175</v>
      </c>
      <c r="J30" s="436">
        <v>1650</v>
      </c>
      <c r="K30" s="436"/>
      <c r="L30" s="199" t="s">
        <v>175</v>
      </c>
      <c r="M30" s="199" t="s">
        <v>175</v>
      </c>
    </row>
    <row r="31" spans="1:13" ht="15.6" x14ac:dyDescent="0.3">
      <c r="A31" s="196" t="s">
        <v>225</v>
      </c>
      <c r="B31" s="439">
        <f>B8+C8+B12+B13+C13+B14+B19+C19+B21+C21+B24+C24+B25+C25+B26+B28+B29+B30</f>
        <v>119662</v>
      </c>
      <c r="C31" s="439"/>
      <c r="D31" s="439">
        <f>D8+D12+D13+E13+D14+D19+E19+D21+E21+D22+E22+D23+E23+D25+E25</f>
        <v>2838</v>
      </c>
      <c r="E31" s="439"/>
      <c r="F31" s="439">
        <f>F8+G8+F12+F13+G13+F14+F19+G19+F20+G20+F21+G21+F22+G22+F23+G23+F25+G25+F26+F28+F29+F30</f>
        <v>122558</v>
      </c>
      <c r="G31" s="439"/>
      <c r="H31" s="439">
        <f>H12+H13+I13+H14+H15+I15+H16+I16+H17+I17+H20+I20+H21+I21+H22+I22+H23+I23+H25+I25</f>
        <v>3293</v>
      </c>
      <c r="I31" s="439"/>
      <c r="J31" s="439">
        <f>J8+K8+J12+J13+K13+J14+K14+J19+K19+J20+K20+J21+K21+J24+K24+J25+K25+J26+J28+J29+J30</f>
        <v>109957</v>
      </c>
      <c r="K31" s="439"/>
      <c r="L31" s="439">
        <f>L12+L13+M13+L14+M14+L19+M19+L20+M20+L21+M21+L24+M24+L25+M25+L28</f>
        <v>2951</v>
      </c>
      <c r="M31" s="439"/>
    </row>
    <row r="33" spans="1:13" x14ac:dyDescent="0.3">
      <c r="A33" s="404" t="s">
        <v>226</v>
      </c>
      <c r="B33" s="404"/>
      <c r="C33" s="404"/>
      <c r="D33" s="404"/>
      <c r="E33" s="404"/>
      <c r="F33" s="404"/>
      <c r="G33" s="404"/>
      <c r="H33" s="404"/>
      <c r="I33" s="404"/>
      <c r="J33" s="404"/>
      <c r="K33" s="404"/>
      <c r="L33" s="404"/>
      <c r="M33" s="404"/>
    </row>
    <row r="34" spans="1:13" ht="66" customHeight="1" x14ac:dyDescent="0.3">
      <c r="A34" s="403" t="s">
        <v>227</v>
      </c>
      <c r="B34" s="403"/>
      <c r="C34" s="403"/>
      <c r="D34" s="403"/>
      <c r="E34" s="403"/>
      <c r="F34" s="403"/>
      <c r="G34" s="403"/>
      <c r="H34" s="403"/>
      <c r="I34" s="403"/>
      <c r="J34" s="403"/>
      <c r="K34" s="403"/>
      <c r="L34" s="403"/>
      <c r="M34" s="403"/>
    </row>
    <row r="35" spans="1:13" ht="33.75" customHeight="1" x14ac:dyDescent="0.3">
      <c r="A35" s="403" t="s">
        <v>228</v>
      </c>
      <c r="B35" s="403"/>
      <c r="C35" s="403"/>
      <c r="D35" s="403"/>
      <c r="E35" s="403"/>
      <c r="F35" s="403"/>
      <c r="G35" s="403"/>
      <c r="H35" s="403"/>
      <c r="I35" s="403"/>
      <c r="J35" s="403"/>
      <c r="K35" s="403"/>
      <c r="L35" s="403"/>
      <c r="M35" s="403"/>
    </row>
    <row r="36" spans="1:13" x14ac:dyDescent="0.3">
      <c r="A36" s="161"/>
    </row>
  </sheetData>
  <mergeCells count="63">
    <mergeCell ref="A33:M33"/>
    <mergeCell ref="A34:M34"/>
    <mergeCell ref="A35:M35"/>
    <mergeCell ref="L31:M31"/>
    <mergeCell ref="B4:M4"/>
    <mergeCell ref="D28:E28"/>
    <mergeCell ref="F28:G28"/>
    <mergeCell ref="H28:I28"/>
    <mergeCell ref="J28:K28"/>
    <mergeCell ref="J26:K26"/>
    <mergeCell ref="L26:M26"/>
    <mergeCell ref="B27:C27"/>
    <mergeCell ref="D27:E27"/>
    <mergeCell ref="F27:G27"/>
    <mergeCell ref="H27:I27"/>
    <mergeCell ref="J27:K27"/>
    <mergeCell ref="B3:M3"/>
    <mergeCell ref="B2:M2"/>
    <mergeCell ref="B1:M1"/>
    <mergeCell ref="B31:C31"/>
    <mergeCell ref="D31:E31"/>
    <mergeCell ref="F31:G31"/>
    <mergeCell ref="H31:I31"/>
    <mergeCell ref="J31:K31"/>
    <mergeCell ref="L28:M28"/>
    <mergeCell ref="B29:C29"/>
    <mergeCell ref="F29:G29"/>
    <mergeCell ref="J29:K29"/>
    <mergeCell ref="B30:C30"/>
    <mergeCell ref="F30:G30"/>
    <mergeCell ref="J30:K30"/>
    <mergeCell ref="B28:C28"/>
    <mergeCell ref="L27:M27"/>
    <mergeCell ref="B14:C14"/>
    <mergeCell ref="D14:E14"/>
    <mergeCell ref="F14:G14"/>
    <mergeCell ref="H14:I14"/>
    <mergeCell ref="B26:C26"/>
    <mergeCell ref="D26:E26"/>
    <mergeCell ref="F26:G26"/>
    <mergeCell ref="H26:I26"/>
    <mergeCell ref="L10:M10"/>
    <mergeCell ref="B12:C12"/>
    <mergeCell ref="D12:E12"/>
    <mergeCell ref="F12:G12"/>
    <mergeCell ref="H12:I12"/>
    <mergeCell ref="J12:K12"/>
    <mergeCell ref="L12:M12"/>
    <mergeCell ref="B10:C10"/>
    <mergeCell ref="D10:E10"/>
    <mergeCell ref="F10:G10"/>
    <mergeCell ref="H10:I10"/>
    <mergeCell ref="J10:K10"/>
    <mergeCell ref="A5:A6"/>
    <mergeCell ref="B5:E5"/>
    <mergeCell ref="F5:I5"/>
    <mergeCell ref="J5:M5"/>
    <mergeCell ref="B6:C6"/>
    <mergeCell ref="D6:E6"/>
    <mergeCell ref="F6:G6"/>
    <mergeCell ref="H6:I6"/>
    <mergeCell ref="J6:K6"/>
    <mergeCell ref="L6:M6"/>
  </mergeCells>
  <pageMargins left="0.70866141732283472" right="0.70866141732283472" top="0.74803149606299213" bottom="0.74803149606299213" header="0.31496062992125984" footer="0.31496062992125984"/>
  <pageSetup paperSize="9" scale="50" fitToHeight="3" orientation="landscape" verticalDpi="599" r:id="rId1"/>
  <ignoredErrors>
    <ignoredError sqref="H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V45"/>
  <sheetViews>
    <sheetView zoomScaleNormal="100" zoomScaleSheetLayoutView="100" workbookViewId="0"/>
  </sheetViews>
  <sheetFormatPr defaultColWidth="9.109375" defaultRowHeight="14.4" x14ac:dyDescent="0.3"/>
  <cols>
    <col min="1" max="1" width="47.6640625" style="15" customWidth="1"/>
    <col min="2" max="2" width="41" style="15" customWidth="1"/>
    <col min="3" max="20" width="7.88671875" style="15" customWidth="1"/>
    <col min="21" max="16384" width="9.109375" style="15"/>
  </cols>
  <sheetData>
    <row r="1" spans="1:22" ht="22.5" customHeight="1" x14ac:dyDescent="0.3">
      <c r="A1" s="54" t="s">
        <v>45</v>
      </c>
      <c r="B1" s="356" t="s">
        <v>46</v>
      </c>
      <c r="C1" s="356"/>
      <c r="D1" s="356"/>
      <c r="E1" s="356"/>
      <c r="F1" s="356"/>
      <c r="G1" s="356"/>
      <c r="H1" s="356"/>
      <c r="I1" s="356"/>
      <c r="J1" s="356"/>
      <c r="K1" s="356"/>
      <c r="L1" s="356"/>
      <c r="M1" s="356"/>
      <c r="N1" s="356"/>
      <c r="O1" s="356"/>
      <c r="P1" s="356"/>
      <c r="Q1" s="356"/>
      <c r="R1" s="356"/>
      <c r="S1" s="356"/>
      <c r="T1" s="356"/>
      <c r="U1" s="356"/>
      <c r="V1" s="357"/>
    </row>
    <row r="2" spans="1:22" ht="22.5" customHeight="1" x14ac:dyDescent="0.3">
      <c r="A2" s="55" t="s">
        <v>42</v>
      </c>
      <c r="B2" s="348" t="s">
        <v>23</v>
      </c>
      <c r="C2" s="348"/>
      <c r="D2" s="348"/>
      <c r="E2" s="348"/>
      <c r="F2" s="348"/>
      <c r="G2" s="348"/>
      <c r="H2" s="348"/>
      <c r="I2" s="348"/>
      <c r="J2" s="348"/>
      <c r="K2" s="348"/>
      <c r="L2" s="348"/>
      <c r="M2" s="348"/>
      <c r="N2" s="348"/>
      <c r="O2" s="348"/>
      <c r="P2" s="348"/>
      <c r="Q2" s="348"/>
      <c r="R2" s="348"/>
      <c r="S2" s="348"/>
      <c r="T2" s="348"/>
      <c r="U2" s="348"/>
      <c r="V2" s="349"/>
    </row>
    <row r="3" spans="1:22" ht="22.5" customHeight="1" x14ac:dyDescent="0.3">
      <c r="A3" s="55" t="s">
        <v>43</v>
      </c>
      <c r="B3" s="348" t="s">
        <v>151</v>
      </c>
      <c r="C3" s="348"/>
      <c r="D3" s="348"/>
      <c r="E3" s="348"/>
      <c r="F3" s="348"/>
      <c r="G3" s="348"/>
      <c r="H3" s="348"/>
      <c r="I3" s="348"/>
      <c r="J3" s="348"/>
      <c r="K3" s="348"/>
      <c r="L3" s="348"/>
      <c r="M3" s="348"/>
      <c r="N3" s="348"/>
      <c r="O3" s="348"/>
      <c r="P3" s="348"/>
      <c r="Q3" s="348"/>
      <c r="R3" s="348"/>
      <c r="S3" s="348"/>
      <c r="T3" s="348"/>
      <c r="U3" s="348"/>
      <c r="V3" s="349"/>
    </row>
    <row r="4" spans="1:22" ht="22.5" customHeight="1"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9.5" customHeight="1"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20.25" customHeight="1" x14ac:dyDescent="0.3">
      <c r="A8" s="34" t="s">
        <v>49</v>
      </c>
      <c r="B8" s="35" t="s">
        <v>49</v>
      </c>
      <c r="C8" s="36">
        <v>48.742268041237111</v>
      </c>
      <c r="D8" s="37">
        <v>51.257731958762889</v>
      </c>
      <c r="E8" s="36">
        <v>48.890784982935152</v>
      </c>
      <c r="F8" s="37">
        <v>51.109215017064848</v>
      </c>
      <c r="G8" s="36">
        <v>48.591828639428797</v>
      </c>
      <c r="H8" s="37">
        <v>51.408171360571195</v>
      </c>
      <c r="I8" s="36">
        <v>48.564397046759638</v>
      </c>
      <c r="J8" s="37">
        <v>51.435602953240355</v>
      </c>
      <c r="K8" s="36">
        <v>48.35960801022582</v>
      </c>
      <c r="L8" s="37">
        <v>51.64039198977418</v>
      </c>
      <c r="M8" s="36">
        <v>48.50352112676056</v>
      </c>
      <c r="N8" s="37">
        <v>51.49647887323944</v>
      </c>
      <c r="O8" s="36">
        <v>48.392937980986872</v>
      </c>
      <c r="P8" s="37">
        <v>51.607062019013128</v>
      </c>
      <c r="Q8" s="36">
        <v>48.778195488721806</v>
      </c>
      <c r="R8" s="37">
        <v>51.221804511278194</v>
      </c>
      <c r="S8" s="36">
        <v>48.80952380952381</v>
      </c>
      <c r="T8" s="37">
        <v>51.19047619047619</v>
      </c>
      <c r="U8" s="36">
        <v>48.87613582018173</v>
      </c>
      <c r="V8" s="37">
        <v>51.12386417981827</v>
      </c>
    </row>
    <row r="9" spans="1:22" ht="20.25" customHeight="1" x14ac:dyDescent="0.3">
      <c r="A9" s="350" t="s">
        <v>51</v>
      </c>
      <c r="B9" s="38" t="s">
        <v>52</v>
      </c>
      <c r="C9" s="39">
        <v>98.884013132971333</v>
      </c>
      <c r="D9" s="40">
        <v>1.1159868670286652</v>
      </c>
      <c r="E9" s="39">
        <v>98.578056466042781</v>
      </c>
      <c r="F9" s="40">
        <v>1.4219435339572151</v>
      </c>
      <c r="G9" s="39">
        <v>98.339057033732388</v>
      </c>
      <c r="H9" s="40">
        <v>1.6609429662676125</v>
      </c>
      <c r="I9" s="39">
        <v>97.76194507899487</v>
      </c>
      <c r="J9" s="40">
        <v>2.2380549210051277</v>
      </c>
      <c r="K9" s="39">
        <v>97.443264357426472</v>
      </c>
      <c r="L9" s="40">
        <v>2.5567356425735226</v>
      </c>
      <c r="M9" s="39">
        <v>97.058102075190916</v>
      </c>
      <c r="N9" s="40">
        <v>2.9418979248090791</v>
      </c>
      <c r="O9" s="39">
        <v>96.750605247121996</v>
      </c>
      <c r="P9" s="40">
        <v>3.249394752878012</v>
      </c>
      <c r="Q9" s="39">
        <v>96.658590092007472</v>
      </c>
      <c r="R9" s="40">
        <v>3.3414099079925346</v>
      </c>
      <c r="S9" s="39">
        <v>95.995304155161293</v>
      </c>
      <c r="T9" s="40">
        <v>4.0046958448387047</v>
      </c>
      <c r="U9" s="39">
        <v>95.447057061554588</v>
      </c>
      <c r="V9" s="40">
        <v>4.5529429384454101</v>
      </c>
    </row>
    <row r="10" spans="1:22" ht="20.25" customHeight="1" x14ac:dyDescent="0.3">
      <c r="A10" s="351"/>
      <c r="B10" s="41" t="s">
        <v>310</v>
      </c>
      <c r="C10" s="39">
        <v>48.334667241273166</v>
      </c>
      <c r="D10" s="40">
        <v>51.665332758726834</v>
      </c>
      <c r="E10" s="39">
        <v>48.194471169264318</v>
      </c>
      <c r="F10" s="40">
        <v>51.805528830735682</v>
      </c>
      <c r="G10" s="39">
        <v>47.715117459887615</v>
      </c>
      <c r="H10" s="40">
        <v>52.284882540112385</v>
      </c>
      <c r="I10" s="39">
        <v>44.984339287225936</v>
      </c>
      <c r="J10" s="40">
        <v>55.015660712774064</v>
      </c>
      <c r="K10" s="39">
        <v>44.737073127907998</v>
      </c>
      <c r="L10" s="40">
        <v>55.262926872092002</v>
      </c>
      <c r="M10" s="39">
        <v>44.660714285714285</v>
      </c>
      <c r="N10" s="40">
        <v>55.339285714285715</v>
      </c>
      <c r="O10" s="39">
        <v>44.760945228063747</v>
      </c>
      <c r="P10" s="40">
        <v>55.239054771936246</v>
      </c>
      <c r="Q10" s="39">
        <v>45.179457808323789</v>
      </c>
      <c r="R10" s="40">
        <v>54.820542191676211</v>
      </c>
      <c r="S10" s="39">
        <v>44.874497030082388</v>
      </c>
      <c r="T10" s="40">
        <v>55.125502969917605</v>
      </c>
      <c r="U10" s="39">
        <v>44.958807375441353</v>
      </c>
      <c r="V10" s="40">
        <v>55.041192624558654</v>
      </c>
    </row>
    <row r="11" spans="1:22" ht="20.25" customHeight="1" x14ac:dyDescent="0.3">
      <c r="A11" s="350" t="s">
        <v>53</v>
      </c>
      <c r="B11" s="38" t="s">
        <v>54</v>
      </c>
      <c r="C11" s="42" t="s">
        <v>76</v>
      </c>
      <c r="D11" s="43" t="s">
        <v>76</v>
      </c>
      <c r="E11" s="42" t="s">
        <v>76</v>
      </c>
      <c r="F11" s="43" t="s">
        <v>76</v>
      </c>
      <c r="G11" s="42" t="s">
        <v>76</v>
      </c>
      <c r="H11" s="43" t="s">
        <v>76</v>
      </c>
      <c r="I11" s="42" t="s">
        <v>76</v>
      </c>
      <c r="J11" s="43" t="s">
        <v>76</v>
      </c>
      <c r="K11" s="39">
        <v>46.153846153846153</v>
      </c>
      <c r="L11" s="40">
        <v>53.846153846153847</v>
      </c>
      <c r="M11" s="39">
        <v>46.153846153846153</v>
      </c>
      <c r="N11" s="40">
        <v>53.846153846153847</v>
      </c>
      <c r="O11" s="39">
        <v>46.153846153846153</v>
      </c>
      <c r="P11" s="40">
        <v>53.846153846153847</v>
      </c>
      <c r="Q11" s="39">
        <v>46.153846153846153</v>
      </c>
      <c r="R11" s="40">
        <v>53.846153846153847</v>
      </c>
      <c r="S11" s="39">
        <v>50</v>
      </c>
      <c r="T11" s="40">
        <v>50</v>
      </c>
      <c r="U11" s="39">
        <v>50</v>
      </c>
      <c r="V11" s="40">
        <v>50</v>
      </c>
    </row>
    <row r="12" spans="1:22" ht="20.25" customHeight="1" x14ac:dyDescent="0.3">
      <c r="A12" s="351"/>
      <c r="B12" s="41" t="s">
        <v>55</v>
      </c>
      <c r="C12" s="39">
        <v>53.1595352791159</v>
      </c>
      <c r="D12" s="40">
        <v>46.8404647208841</v>
      </c>
      <c r="E12" s="39">
        <v>52.884615384615387</v>
      </c>
      <c r="F12" s="40">
        <v>47.115384615384613</v>
      </c>
      <c r="G12" s="39">
        <v>52.760922330097081</v>
      </c>
      <c r="H12" s="40">
        <v>47.239077669902912</v>
      </c>
      <c r="I12" s="39">
        <v>51.50709219858156</v>
      </c>
      <c r="J12" s="40">
        <v>48.49290780141844</v>
      </c>
      <c r="K12" s="39">
        <v>51.083591331269353</v>
      </c>
      <c r="L12" s="40">
        <v>48.916408668730647</v>
      </c>
      <c r="M12" s="39">
        <v>50.728597449908932</v>
      </c>
      <c r="N12" s="40">
        <v>49.271402550091075</v>
      </c>
      <c r="O12" s="39">
        <v>50.736446255092446</v>
      </c>
      <c r="P12" s="40">
        <v>49.263553744907554</v>
      </c>
      <c r="Q12" s="39">
        <v>52.210824195259995</v>
      </c>
      <c r="R12" s="40">
        <v>47.789175804740012</v>
      </c>
      <c r="S12" s="39">
        <v>52.229068503080825</v>
      </c>
      <c r="T12" s="40">
        <v>47.770931496919175</v>
      </c>
      <c r="U12" s="39">
        <v>53.040057224606585</v>
      </c>
      <c r="V12" s="40">
        <v>46.959942775393422</v>
      </c>
    </row>
    <row r="13" spans="1:22" ht="35.25" customHeight="1" x14ac:dyDescent="0.3">
      <c r="A13" s="44" t="s">
        <v>56</v>
      </c>
      <c r="B13" s="45" t="s">
        <v>55</v>
      </c>
      <c r="C13" s="39">
        <v>38.463441791414077</v>
      </c>
      <c r="D13" s="40">
        <v>61.536558208585923</v>
      </c>
      <c r="E13" s="39">
        <v>37.817509247842167</v>
      </c>
      <c r="F13" s="40">
        <v>62.182490752157825</v>
      </c>
      <c r="G13" s="39">
        <v>37.550607287449395</v>
      </c>
      <c r="H13" s="40">
        <v>62.449392712550612</v>
      </c>
      <c r="I13" s="39">
        <v>37.160751565762006</v>
      </c>
      <c r="J13" s="40">
        <v>62.839248434237994</v>
      </c>
      <c r="K13" s="39">
        <v>36.990934920849682</v>
      </c>
      <c r="L13" s="40">
        <v>63.009065079150318</v>
      </c>
      <c r="M13" s="39">
        <v>36.853002070393373</v>
      </c>
      <c r="N13" s="40">
        <v>63.146997929606627</v>
      </c>
      <c r="O13" s="39">
        <v>36.452159187129553</v>
      </c>
      <c r="P13" s="40">
        <v>63.547840812870447</v>
      </c>
      <c r="Q13" s="39">
        <v>36.342252278741547</v>
      </c>
      <c r="R13" s="40">
        <v>63.657747721258453</v>
      </c>
      <c r="S13" s="39">
        <v>36.212624584717609</v>
      </c>
      <c r="T13" s="40">
        <v>63.787375415282391</v>
      </c>
      <c r="U13" s="39">
        <v>30.840046029919449</v>
      </c>
      <c r="V13" s="40">
        <v>69.159953970080551</v>
      </c>
    </row>
    <row r="14" spans="1:22" ht="20.25" customHeight="1" x14ac:dyDescent="0.3">
      <c r="A14" s="350" t="s">
        <v>57</v>
      </c>
      <c r="B14" s="38" t="s">
        <v>58</v>
      </c>
      <c r="C14" s="39">
        <v>40.169133192389005</v>
      </c>
      <c r="D14" s="40">
        <v>59.830866807610995</v>
      </c>
      <c r="E14" s="39">
        <v>39.473684210526315</v>
      </c>
      <c r="F14" s="40">
        <v>60.526315789473685</v>
      </c>
      <c r="G14" s="39">
        <v>38.888888888888893</v>
      </c>
      <c r="H14" s="40">
        <v>61.111111111111114</v>
      </c>
      <c r="I14" s="39">
        <v>37.02770780856423</v>
      </c>
      <c r="J14" s="40">
        <v>62.972292191435763</v>
      </c>
      <c r="K14" s="39">
        <v>34.864864864864863</v>
      </c>
      <c r="L14" s="40">
        <v>65.13513513513513</v>
      </c>
      <c r="M14" s="39">
        <v>33.146067415730336</v>
      </c>
      <c r="N14" s="40">
        <v>66.853932584269657</v>
      </c>
      <c r="O14" s="39">
        <v>32.664756446991404</v>
      </c>
      <c r="P14" s="40">
        <v>67.335243553008596</v>
      </c>
      <c r="Q14" s="39">
        <v>31.940298507462689</v>
      </c>
      <c r="R14" s="40">
        <v>68.059701492537314</v>
      </c>
      <c r="S14" s="39">
        <v>31.464174454828658</v>
      </c>
      <c r="T14" s="40">
        <v>68.535825545171335</v>
      </c>
      <c r="U14" s="39">
        <v>33.10104529616725</v>
      </c>
      <c r="V14" s="40">
        <v>66.898954703832757</v>
      </c>
    </row>
    <row r="15" spans="1:22" ht="20.25" customHeight="1" x14ac:dyDescent="0.3">
      <c r="A15" s="355"/>
      <c r="B15" s="46" t="s">
        <v>52</v>
      </c>
      <c r="C15" s="39">
        <v>91.583368126335444</v>
      </c>
      <c r="D15" s="40">
        <v>8.4166318736645618</v>
      </c>
      <c r="E15" s="39">
        <v>91.035218783351127</v>
      </c>
      <c r="F15" s="40">
        <v>8.9647812166488787</v>
      </c>
      <c r="G15" s="39">
        <v>90.995405819295556</v>
      </c>
      <c r="H15" s="40">
        <v>9.0045941807044407</v>
      </c>
      <c r="I15" s="39">
        <v>90.837460603331834</v>
      </c>
      <c r="J15" s="40">
        <v>9.1625393966681674</v>
      </c>
      <c r="K15" s="39">
        <v>90.416258447006797</v>
      </c>
      <c r="L15" s="40">
        <v>9.5837415529931924</v>
      </c>
      <c r="M15" s="39">
        <v>90.237768632830367</v>
      </c>
      <c r="N15" s="40">
        <v>9.7622313671696386</v>
      </c>
      <c r="O15" s="39">
        <v>90.092443215282586</v>
      </c>
      <c r="P15" s="40">
        <v>9.9075567847174213</v>
      </c>
      <c r="Q15" s="39">
        <v>89.862314879883399</v>
      </c>
      <c r="R15" s="40">
        <v>10.137685120116604</v>
      </c>
      <c r="S15" s="39">
        <v>89.954411370340566</v>
      </c>
      <c r="T15" s="40">
        <v>10.045588629659425</v>
      </c>
      <c r="U15" s="39">
        <v>88.913362701908966</v>
      </c>
      <c r="V15" s="40">
        <v>11.086637298091043</v>
      </c>
    </row>
    <row r="16" spans="1:22" ht="20.25" customHeight="1" x14ac:dyDescent="0.3">
      <c r="A16" s="355"/>
      <c r="B16" s="46" t="s">
        <v>59</v>
      </c>
      <c r="C16" s="39">
        <v>57.80263595082512</v>
      </c>
      <c r="D16" s="40">
        <v>42.19736404917488</v>
      </c>
      <c r="E16" s="39">
        <v>56.356631810676937</v>
      </c>
      <c r="F16" s="40">
        <v>43.643368189323063</v>
      </c>
      <c r="G16" s="39">
        <v>54.482216986424326</v>
      </c>
      <c r="H16" s="40">
        <v>45.517783013575674</v>
      </c>
      <c r="I16" s="39">
        <v>54.298335032279986</v>
      </c>
      <c r="J16" s="40">
        <v>45.701664967720014</v>
      </c>
      <c r="K16" s="39">
        <v>53.216503992901508</v>
      </c>
      <c r="L16" s="40">
        <v>46.783496007098492</v>
      </c>
      <c r="M16" s="39">
        <v>51.833205647367841</v>
      </c>
      <c r="N16" s="40">
        <v>48.166794352632152</v>
      </c>
      <c r="O16" s="39">
        <v>50.776480668308878</v>
      </c>
      <c r="P16" s="40">
        <v>49.223519331691122</v>
      </c>
      <c r="Q16" s="39">
        <v>49.923043095866312</v>
      </c>
      <c r="R16" s="40">
        <v>50.076956904133688</v>
      </c>
      <c r="S16" s="39">
        <v>48.782618189758708</v>
      </c>
      <c r="T16" s="40">
        <v>51.217381810241292</v>
      </c>
      <c r="U16" s="39">
        <v>47.577425272472212</v>
      </c>
      <c r="V16" s="40">
        <v>52.422574727527781</v>
      </c>
    </row>
    <row r="17" spans="1:22" ht="20.25" customHeight="1" x14ac:dyDescent="0.3">
      <c r="A17" s="351"/>
      <c r="B17" s="41" t="s">
        <v>55</v>
      </c>
      <c r="C17" s="39">
        <v>38.826541839204623</v>
      </c>
      <c r="D17" s="40">
        <v>61.173458160795377</v>
      </c>
      <c r="E17" s="39">
        <v>38.586722892059527</v>
      </c>
      <c r="F17" s="40">
        <v>61.413277107940466</v>
      </c>
      <c r="G17" s="39">
        <v>38.156354515050168</v>
      </c>
      <c r="H17" s="40">
        <v>61.843645484949825</v>
      </c>
      <c r="I17" s="39">
        <v>37.887242639984606</v>
      </c>
      <c r="J17" s="40">
        <v>62.112757360015394</v>
      </c>
      <c r="K17" s="39">
        <v>37.549049865526214</v>
      </c>
      <c r="L17" s="40">
        <v>62.450950134473793</v>
      </c>
      <c r="M17" s="39">
        <v>37.362044550338283</v>
      </c>
      <c r="N17" s="40">
        <v>62.63795544966171</v>
      </c>
      <c r="O17" s="39">
        <v>37.281054153945043</v>
      </c>
      <c r="P17" s="40">
        <v>62.71894584605495</v>
      </c>
      <c r="Q17" s="39">
        <v>37.369102247323212</v>
      </c>
      <c r="R17" s="40">
        <v>62.630897752676788</v>
      </c>
      <c r="S17" s="39">
        <v>37.523241954707984</v>
      </c>
      <c r="T17" s="40">
        <v>62.476758045292016</v>
      </c>
      <c r="U17" s="39">
        <v>37.506676377761593</v>
      </c>
      <c r="V17" s="40">
        <v>62.493323622238407</v>
      </c>
    </row>
    <row r="18" spans="1:22" ht="20.25" customHeight="1" x14ac:dyDescent="0.3">
      <c r="A18" s="350" t="s">
        <v>60</v>
      </c>
      <c r="B18" s="38" t="s">
        <v>61</v>
      </c>
      <c r="C18" s="39">
        <v>84.278074866310163</v>
      </c>
      <c r="D18" s="40">
        <v>15.72192513368984</v>
      </c>
      <c r="E18" s="39">
        <v>83.242655059847664</v>
      </c>
      <c r="F18" s="40">
        <v>16.75734494015234</v>
      </c>
      <c r="G18" s="39">
        <v>81.848184818481855</v>
      </c>
      <c r="H18" s="40">
        <v>18.151815181518153</v>
      </c>
      <c r="I18" s="39">
        <v>81.719260065288353</v>
      </c>
      <c r="J18" s="40">
        <v>18.280739934711644</v>
      </c>
      <c r="K18" s="39">
        <v>80.715059588299027</v>
      </c>
      <c r="L18" s="40">
        <v>19.284940411700973</v>
      </c>
      <c r="M18" s="39">
        <v>79.450549450549445</v>
      </c>
      <c r="N18" s="40">
        <v>20.549450549450547</v>
      </c>
      <c r="O18" s="39">
        <v>79.314040728831728</v>
      </c>
      <c r="P18" s="40">
        <v>20.685959271168276</v>
      </c>
      <c r="Q18" s="39">
        <v>79.06215921483097</v>
      </c>
      <c r="R18" s="40">
        <v>20.93784078516903</v>
      </c>
      <c r="S18" s="39">
        <v>78.183716075156568</v>
      </c>
      <c r="T18" s="40">
        <v>21.816283924843425</v>
      </c>
      <c r="U18" s="39">
        <v>77.993858751279433</v>
      </c>
      <c r="V18" s="40">
        <v>22.006141248720574</v>
      </c>
    </row>
    <row r="19" spans="1:22" ht="20.25" customHeight="1" x14ac:dyDescent="0.3">
      <c r="A19" s="355"/>
      <c r="B19" s="46" t="s">
        <v>55</v>
      </c>
      <c r="C19" s="39">
        <v>45.433827120299533</v>
      </c>
      <c r="D19" s="40">
        <v>54.566172879700467</v>
      </c>
      <c r="E19" s="39">
        <v>45.504527813712805</v>
      </c>
      <c r="F19" s="40">
        <v>54.495472186287195</v>
      </c>
      <c r="G19" s="39">
        <v>45.539126100681173</v>
      </c>
      <c r="H19" s="40">
        <v>54.460873899318827</v>
      </c>
      <c r="I19" s="39">
        <v>45.159629248197739</v>
      </c>
      <c r="J19" s="40">
        <v>54.840370751802269</v>
      </c>
      <c r="K19" s="39">
        <v>45.284339457567803</v>
      </c>
      <c r="L19" s="40">
        <v>54.715660542432197</v>
      </c>
      <c r="M19" s="39">
        <v>45.350070721357852</v>
      </c>
      <c r="N19" s="40">
        <v>54.649929278642148</v>
      </c>
      <c r="O19" s="39">
        <v>50.026925148088317</v>
      </c>
      <c r="P19" s="40">
        <v>49.973074851911683</v>
      </c>
      <c r="Q19" s="39">
        <v>44.707798082142212</v>
      </c>
      <c r="R19" s="40">
        <v>55.292201917857788</v>
      </c>
      <c r="S19" s="39">
        <v>44.475036710719529</v>
      </c>
      <c r="T19" s="40">
        <v>55.524963289280471</v>
      </c>
      <c r="U19" s="39">
        <v>44.524602293747691</v>
      </c>
      <c r="V19" s="40">
        <v>55.475397706252316</v>
      </c>
    </row>
    <row r="20" spans="1:22" ht="20.25" customHeight="1" x14ac:dyDescent="0.3">
      <c r="A20" s="351"/>
      <c r="B20" s="41" t="s">
        <v>62</v>
      </c>
      <c r="C20" s="39">
        <v>29.921259842519689</v>
      </c>
      <c r="D20" s="40">
        <v>70.078740157480311</v>
      </c>
      <c r="E20" s="39">
        <v>29.268292682926827</v>
      </c>
      <c r="F20" s="40">
        <v>70.731707317073173</v>
      </c>
      <c r="G20" s="39">
        <v>31.147540983606557</v>
      </c>
      <c r="H20" s="40">
        <v>68.852459016393439</v>
      </c>
      <c r="I20" s="39">
        <v>32.5</v>
      </c>
      <c r="J20" s="40">
        <v>67.5</v>
      </c>
      <c r="K20" s="39">
        <v>32.758620689655174</v>
      </c>
      <c r="L20" s="40">
        <v>67.241379310344826</v>
      </c>
      <c r="M20" s="39">
        <v>33.628318584070797</v>
      </c>
      <c r="N20" s="40">
        <v>66.371681415929203</v>
      </c>
      <c r="O20" s="39">
        <v>34.615384615384613</v>
      </c>
      <c r="P20" s="40">
        <v>65.384615384615387</v>
      </c>
      <c r="Q20" s="39">
        <v>33.333333333333329</v>
      </c>
      <c r="R20" s="40">
        <v>66.666666666666657</v>
      </c>
      <c r="S20" s="39">
        <v>31.775700934579437</v>
      </c>
      <c r="T20" s="40">
        <v>68.224299065420553</v>
      </c>
      <c r="U20" s="39">
        <v>30.841121495327101</v>
      </c>
      <c r="V20" s="40">
        <v>69.158878504672899</v>
      </c>
    </row>
    <row r="21" spans="1:22" ht="32.25" customHeight="1" x14ac:dyDescent="0.3">
      <c r="A21" s="350" t="s">
        <v>63</v>
      </c>
      <c r="B21" s="47" t="s">
        <v>64</v>
      </c>
      <c r="C21" s="39">
        <v>59.0925120489009</v>
      </c>
      <c r="D21" s="40">
        <v>40.9074879510991</v>
      </c>
      <c r="E21" s="39">
        <v>59.224356650960495</v>
      </c>
      <c r="F21" s="40">
        <v>40.775643349039505</v>
      </c>
      <c r="G21" s="39">
        <v>59.213702724451089</v>
      </c>
      <c r="H21" s="40">
        <v>40.786297275548918</v>
      </c>
      <c r="I21" s="39">
        <v>58.921694480102694</v>
      </c>
      <c r="J21" s="40">
        <v>41.078305519897306</v>
      </c>
      <c r="K21" s="39">
        <v>59.074201699977024</v>
      </c>
      <c r="L21" s="40">
        <v>40.925798300022976</v>
      </c>
      <c r="M21" s="39">
        <v>59.110803962220679</v>
      </c>
      <c r="N21" s="40">
        <v>40.889196037779314</v>
      </c>
      <c r="O21" s="39">
        <v>59.482178883658378</v>
      </c>
      <c r="P21" s="40">
        <v>40.517821116341629</v>
      </c>
      <c r="Q21" s="39">
        <v>59.430075532158391</v>
      </c>
      <c r="R21" s="40">
        <v>40.569924467841609</v>
      </c>
      <c r="S21" s="39">
        <v>58.941149738695756</v>
      </c>
      <c r="T21" s="40">
        <v>41.058850261304244</v>
      </c>
      <c r="U21" s="39">
        <v>59.292538671519566</v>
      </c>
      <c r="V21" s="40">
        <v>40.707461328480434</v>
      </c>
    </row>
    <row r="22" spans="1:22" ht="20.25" customHeight="1" x14ac:dyDescent="0.3">
      <c r="A22" s="355"/>
      <c r="B22" s="46" t="s">
        <v>55</v>
      </c>
      <c r="C22" s="39">
        <v>39.195367266077412</v>
      </c>
      <c r="D22" s="40">
        <v>60.804632733922581</v>
      </c>
      <c r="E22" s="39">
        <v>39.215055493003057</v>
      </c>
      <c r="F22" s="40">
        <v>60.784944506996943</v>
      </c>
      <c r="G22" s="39">
        <v>38.802853662780578</v>
      </c>
      <c r="H22" s="40">
        <v>61.197146337219422</v>
      </c>
      <c r="I22" s="39">
        <v>37.925202029693665</v>
      </c>
      <c r="J22" s="40">
        <v>62.074797970306328</v>
      </c>
      <c r="K22" s="39">
        <v>37.343812978637644</v>
      </c>
      <c r="L22" s="40">
        <v>62.656187021362356</v>
      </c>
      <c r="M22" s="39">
        <v>37.047177759056446</v>
      </c>
      <c r="N22" s="40">
        <v>62.952822240943554</v>
      </c>
      <c r="O22" s="39">
        <v>37.566137566137563</v>
      </c>
      <c r="P22" s="40">
        <v>62.43386243386243</v>
      </c>
      <c r="Q22" s="39">
        <v>38.07820696232713</v>
      </c>
      <c r="R22" s="40">
        <v>61.92179303767287</v>
      </c>
      <c r="S22" s="39">
        <v>39.729867482161055</v>
      </c>
      <c r="T22" s="40">
        <v>60.270132517838938</v>
      </c>
      <c r="U22" s="39">
        <v>40.144967939782546</v>
      </c>
      <c r="V22" s="40">
        <v>59.855032060217454</v>
      </c>
    </row>
    <row r="23" spans="1:22" ht="20.25" customHeight="1" x14ac:dyDescent="0.3">
      <c r="A23" s="351"/>
      <c r="B23" s="46" t="s">
        <v>62</v>
      </c>
      <c r="C23" s="39">
        <v>22.440627899288707</v>
      </c>
      <c r="D23" s="40">
        <v>77.559372100711286</v>
      </c>
      <c r="E23" s="39">
        <v>22.19920579303901</v>
      </c>
      <c r="F23" s="40">
        <v>77.800794206960987</v>
      </c>
      <c r="G23" s="39">
        <v>21.624685223372328</v>
      </c>
      <c r="H23" s="40">
        <v>78.375314776627675</v>
      </c>
      <c r="I23" s="39">
        <v>21.255807469352284</v>
      </c>
      <c r="J23" s="40">
        <v>78.744192530647723</v>
      </c>
      <c r="K23" s="39">
        <v>20.94084873725641</v>
      </c>
      <c r="L23" s="40">
        <v>79.059151262743583</v>
      </c>
      <c r="M23" s="39">
        <v>20.893314494781482</v>
      </c>
      <c r="N23" s="40">
        <v>79.106685505218522</v>
      </c>
      <c r="O23" s="39">
        <v>20.948889243120263</v>
      </c>
      <c r="P23" s="40">
        <v>79.051110756879737</v>
      </c>
      <c r="Q23" s="39">
        <v>21.028782504762884</v>
      </c>
      <c r="R23" s="40">
        <v>78.971217495237127</v>
      </c>
      <c r="S23" s="39">
        <v>21.027271021242221</v>
      </c>
      <c r="T23" s="40">
        <v>78.972728978757772</v>
      </c>
      <c r="U23" s="39">
        <v>20.977117072126703</v>
      </c>
      <c r="V23" s="40">
        <v>79.022882927873297</v>
      </c>
    </row>
    <row r="24" spans="1:22" ht="20.25" customHeight="1" x14ac:dyDescent="0.3">
      <c r="A24" s="352" t="s">
        <v>65</v>
      </c>
      <c r="B24" s="321" t="s">
        <v>66</v>
      </c>
      <c r="C24" s="39">
        <v>49.86468200270636</v>
      </c>
      <c r="D24" s="40">
        <v>50.13531799729364</v>
      </c>
      <c r="E24" s="39">
        <v>47.915194346289752</v>
      </c>
      <c r="F24" s="40">
        <v>52.084805653710241</v>
      </c>
      <c r="G24" s="39">
        <v>47.255880256593016</v>
      </c>
      <c r="H24" s="40">
        <v>52.744119743406984</v>
      </c>
      <c r="I24" s="39">
        <v>45.501474926253685</v>
      </c>
      <c r="J24" s="40">
        <v>54.498525073746315</v>
      </c>
      <c r="K24" s="39">
        <v>44.334600760456269</v>
      </c>
      <c r="L24" s="40">
        <v>55.665399239543724</v>
      </c>
      <c r="M24" s="39">
        <v>43.617854346123728</v>
      </c>
      <c r="N24" s="40">
        <v>56.382145653876272</v>
      </c>
      <c r="O24" s="39">
        <v>42.613636363636367</v>
      </c>
      <c r="P24" s="40">
        <v>57.386363636363633</v>
      </c>
      <c r="Q24" s="39">
        <v>42.355889724310778</v>
      </c>
      <c r="R24" s="40">
        <v>57.644110275689222</v>
      </c>
      <c r="S24" s="39">
        <v>42.291838417147574</v>
      </c>
      <c r="T24" s="40">
        <v>57.708161582852433</v>
      </c>
      <c r="U24" s="39">
        <v>42.105263157894733</v>
      </c>
      <c r="V24" s="40">
        <v>57.894736842105267</v>
      </c>
    </row>
    <row r="25" spans="1:22" ht="20.25" customHeight="1" x14ac:dyDescent="0.3">
      <c r="A25" s="353"/>
      <c r="B25" s="322" t="s">
        <v>52</v>
      </c>
      <c r="C25" s="39">
        <v>85.956608238965842</v>
      </c>
      <c r="D25" s="40">
        <v>14.04339176103416</v>
      </c>
      <c r="E25" s="39">
        <v>85.746938153558986</v>
      </c>
      <c r="F25" s="40">
        <v>14.253061846441021</v>
      </c>
      <c r="G25" s="39">
        <v>85.45316514832983</v>
      </c>
      <c r="H25" s="40">
        <v>14.546834851670171</v>
      </c>
      <c r="I25" s="39">
        <v>85.301277852191518</v>
      </c>
      <c r="J25" s="40">
        <v>14.698722147808487</v>
      </c>
      <c r="K25" s="39">
        <v>85.071536696127737</v>
      </c>
      <c r="L25" s="40">
        <v>14.928463303872258</v>
      </c>
      <c r="M25" s="39">
        <v>84.868116612679316</v>
      </c>
      <c r="N25" s="40">
        <v>15.131883387320686</v>
      </c>
      <c r="O25" s="39">
        <v>84.703630991334009</v>
      </c>
      <c r="P25" s="40">
        <v>15.296369008665991</v>
      </c>
      <c r="Q25" s="39">
        <v>84.592979761204163</v>
      </c>
      <c r="R25" s="40">
        <v>15.407020238795846</v>
      </c>
      <c r="S25" s="39">
        <v>84.514018312940607</v>
      </c>
      <c r="T25" s="40">
        <v>15.485981687059395</v>
      </c>
      <c r="U25" s="39">
        <v>84.211123840191561</v>
      </c>
      <c r="V25" s="40">
        <v>15.788876159808444</v>
      </c>
    </row>
    <row r="26" spans="1:22" ht="20.25" customHeight="1" x14ac:dyDescent="0.3">
      <c r="A26" s="353"/>
      <c r="B26" s="322" t="s">
        <v>310</v>
      </c>
      <c r="C26" s="39">
        <v>39.837477024281711</v>
      </c>
      <c r="D26" s="40">
        <v>60.162522975718289</v>
      </c>
      <c r="E26" s="39">
        <v>39.696195064398779</v>
      </c>
      <c r="F26" s="40">
        <v>60.303804935601221</v>
      </c>
      <c r="G26" s="39">
        <v>39.530614270120076</v>
      </c>
      <c r="H26" s="40">
        <v>60.469385729879917</v>
      </c>
      <c r="I26" s="39">
        <v>39.622359505779194</v>
      </c>
      <c r="J26" s="40">
        <v>60.377640494220806</v>
      </c>
      <c r="K26" s="39">
        <v>39.696400467076202</v>
      </c>
      <c r="L26" s="40">
        <v>60.303599532923791</v>
      </c>
      <c r="M26" s="39">
        <v>39.720528455284551</v>
      </c>
      <c r="N26" s="40">
        <v>60.279471544715449</v>
      </c>
      <c r="O26" s="39">
        <v>39.850798931397755</v>
      </c>
      <c r="P26" s="40">
        <v>60.149201068602245</v>
      </c>
      <c r="Q26" s="39">
        <v>39.867195140783444</v>
      </c>
      <c r="R26" s="40">
        <v>60.132804859216563</v>
      </c>
      <c r="S26" s="39">
        <v>39.845301557437026</v>
      </c>
      <c r="T26" s="40">
        <v>60.154698442562982</v>
      </c>
      <c r="U26" s="39">
        <v>39.660837307896131</v>
      </c>
      <c r="V26" s="40">
        <v>60.339162692103862</v>
      </c>
    </row>
    <row r="27" spans="1:22" ht="20.25" customHeight="1" x14ac:dyDescent="0.3">
      <c r="A27" s="354"/>
      <c r="B27" s="320" t="s">
        <v>67</v>
      </c>
      <c r="C27" s="39">
        <v>94.040397723719593</v>
      </c>
      <c r="D27" s="40">
        <v>5.9596022762804077</v>
      </c>
      <c r="E27" s="39">
        <v>94.071620129357953</v>
      </c>
      <c r="F27" s="40">
        <v>5.9283798706420576</v>
      </c>
      <c r="G27" s="39">
        <v>94.108149180016468</v>
      </c>
      <c r="H27" s="40">
        <v>5.8918508199835369</v>
      </c>
      <c r="I27" s="39">
        <v>94.182409224730122</v>
      </c>
      <c r="J27" s="40">
        <v>5.8175907752698723</v>
      </c>
      <c r="K27" s="39">
        <v>94.132106391024834</v>
      </c>
      <c r="L27" s="40">
        <v>5.8678936089751677</v>
      </c>
      <c r="M27" s="39">
        <v>94.195029629859448</v>
      </c>
      <c r="N27" s="40">
        <v>5.8049703701405475</v>
      </c>
      <c r="O27" s="39">
        <v>94.429524125652549</v>
      </c>
      <c r="P27" s="40">
        <v>5.5704758743474452</v>
      </c>
      <c r="Q27" s="39">
        <v>94.638389133801979</v>
      </c>
      <c r="R27" s="40">
        <v>5.3616108661980224</v>
      </c>
      <c r="S27" s="39">
        <v>94.673823286540042</v>
      </c>
      <c r="T27" s="40">
        <v>5.3261767134599509</v>
      </c>
      <c r="U27" s="39">
        <v>94.608891715326365</v>
      </c>
      <c r="V27" s="40">
        <v>5.3911082846736429</v>
      </c>
    </row>
    <row r="28" spans="1:22" ht="32.25" customHeight="1" x14ac:dyDescent="0.3">
      <c r="A28" s="44" t="s">
        <v>68</v>
      </c>
      <c r="B28" s="41" t="s">
        <v>55</v>
      </c>
      <c r="C28" s="39">
        <v>48.29192546583851</v>
      </c>
      <c r="D28" s="40">
        <v>51.708074534161483</v>
      </c>
      <c r="E28" s="39">
        <v>48.557692307692307</v>
      </c>
      <c r="F28" s="40">
        <v>51.442307692307686</v>
      </c>
      <c r="G28" s="39">
        <v>49.090909090909093</v>
      </c>
      <c r="H28" s="40">
        <v>50.909090909090907</v>
      </c>
      <c r="I28" s="39">
        <v>49.087893864013267</v>
      </c>
      <c r="J28" s="40">
        <v>50.912106135986733</v>
      </c>
      <c r="K28" s="39">
        <v>48.556876061120541</v>
      </c>
      <c r="L28" s="40">
        <v>51.443123938879452</v>
      </c>
      <c r="M28" s="39">
        <v>47.931034482758619</v>
      </c>
      <c r="N28" s="40">
        <v>52.068965517241381</v>
      </c>
      <c r="O28" s="39">
        <v>47.841726618705039</v>
      </c>
      <c r="P28" s="40">
        <v>52.158273381294961</v>
      </c>
      <c r="Q28" s="39">
        <v>47.727272727272727</v>
      </c>
      <c r="R28" s="40">
        <v>52.272727272727273</v>
      </c>
      <c r="S28" s="39">
        <v>46.234676007005255</v>
      </c>
      <c r="T28" s="40">
        <v>53.765323992994752</v>
      </c>
      <c r="U28" s="39">
        <v>45.454545454545453</v>
      </c>
      <c r="V28" s="40">
        <v>54.54545454545454</v>
      </c>
    </row>
    <row r="29" spans="1:22" ht="20.25" customHeight="1" x14ac:dyDescent="0.3">
      <c r="A29" s="350" t="s">
        <v>69</v>
      </c>
      <c r="B29" s="38" t="s">
        <v>70</v>
      </c>
      <c r="C29" s="39">
        <v>94.993951800502458</v>
      </c>
      <c r="D29" s="40">
        <v>5.0060481994975339</v>
      </c>
      <c r="E29" s="39">
        <v>94.917032233454123</v>
      </c>
      <c r="F29" s="40">
        <v>5.0829677665458703</v>
      </c>
      <c r="G29" s="39">
        <v>94.078648624103167</v>
      </c>
      <c r="H29" s="40">
        <v>5.9213513758968306</v>
      </c>
      <c r="I29" s="39">
        <v>94.027064862342513</v>
      </c>
      <c r="J29" s="40">
        <v>5.9729351376574895</v>
      </c>
      <c r="K29" s="39">
        <v>93.036421966408753</v>
      </c>
      <c r="L29" s="40">
        <v>6.9635780335912427</v>
      </c>
      <c r="M29" s="39">
        <v>93.680368805224745</v>
      </c>
      <c r="N29" s="40">
        <v>6.3196311947752593</v>
      </c>
      <c r="O29" s="39">
        <v>92.838493099589698</v>
      </c>
      <c r="P29" s="40">
        <v>7.161506900410294</v>
      </c>
      <c r="Q29" s="39">
        <v>92.131398013750953</v>
      </c>
      <c r="R29" s="40">
        <v>7.8686019862490451</v>
      </c>
      <c r="S29" s="39">
        <v>91.479487655466869</v>
      </c>
      <c r="T29" s="40">
        <v>8.5205123445331346</v>
      </c>
      <c r="U29" s="39">
        <v>90.653771040639825</v>
      </c>
      <c r="V29" s="40">
        <v>9.3462289593601788</v>
      </c>
    </row>
    <row r="30" spans="1:22" ht="20.25" customHeight="1" x14ac:dyDescent="0.3">
      <c r="A30" s="351"/>
      <c r="B30" s="46" t="s">
        <v>55</v>
      </c>
      <c r="C30" s="39">
        <v>58.478260869565212</v>
      </c>
      <c r="D30" s="40">
        <v>41.521739130434781</v>
      </c>
      <c r="E30" s="39">
        <v>58.332411810239961</v>
      </c>
      <c r="F30" s="40">
        <v>41.667588189760032</v>
      </c>
      <c r="G30" s="39">
        <v>57.935337492909809</v>
      </c>
      <c r="H30" s="40">
        <v>42.064662507090191</v>
      </c>
      <c r="I30" s="39">
        <v>57.652527600232432</v>
      </c>
      <c r="J30" s="40">
        <v>42.347472399767575</v>
      </c>
      <c r="K30" s="39">
        <v>57.670319199618866</v>
      </c>
      <c r="L30" s="40">
        <v>42.329680800381134</v>
      </c>
      <c r="M30" s="39">
        <v>57.409638554216869</v>
      </c>
      <c r="N30" s="40">
        <v>42.590361445783131</v>
      </c>
      <c r="O30" s="39">
        <v>56.909643128321939</v>
      </c>
      <c r="P30" s="40">
        <v>43.090356871678054</v>
      </c>
      <c r="Q30" s="39">
        <v>56.909090909090907</v>
      </c>
      <c r="R30" s="40">
        <v>43.090909090909093</v>
      </c>
      <c r="S30" s="39">
        <v>56.839467088774562</v>
      </c>
      <c r="T30" s="40">
        <v>43.160532911225431</v>
      </c>
      <c r="U30" s="39">
        <v>56.934599438277388</v>
      </c>
      <c r="V30" s="40">
        <v>43.065400561722619</v>
      </c>
    </row>
    <row r="31" spans="1:22" ht="20.25" customHeight="1" x14ac:dyDescent="0.3">
      <c r="A31" s="352" t="s">
        <v>71</v>
      </c>
      <c r="B31" s="321" t="s">
        <v>52</v>
      </c>
      <c r="C31" s="39">
        <v>99.176394176123551</v>
      </c>
      <c r="D31" s="40">
        <v>0.82360582387645009</v>
      </c>
      <c r="E31" s="39">
        <v>99.027624509289581</v>
      </c>
      <c r="F31" s="40">
        <v>0.97237549071042206</v>
      </c>
      <c r="G31" s="39">
        <v>98.804390257187734</v>
      </c>
      <c r="H31" s="40">
        <v>1.1956097428122703</v>
      </c>
      <c r="I31" s="39">
        <v>98.640236956026428</v>
      </c>
      <c r="J31" s="40">
        <v>1.3597630439735702</v>
      </c>
      <c r="K31" s="39">
        <v>98.565862864723968</v>
      </c>
      <c r="L31" s="40">
        <v>1.4341371352760364</v>
      </c>
      <c r="M31" s="39">
        <v>98.366368982792423</v>
      </c>
      <c r="N31" s="40">
        <v>1.6336310172075801</v>
      </c>
      <c r="O31" s="39">
        <v>98.143238612980099</v>
      </c>
      <c r="P31" s="40">
        <v>1.856761387019898</v>
      </c>
      <c r="Q31" s="39">
        <v>97.875397820426272</v>
      </c>
      <c r="R31" s="40">
        <v>2.1246021795737291</v>
      </c>
      <c r="S31" s="39">
        <v>97.512668755560711</v>
      </c>
      <c r="T31" s="40">
        <v>2.4873312444392868</v>
      </c>
      <c r="U31" s="39">
        <v>96.061656198108437</v>
      </c>
      <c r="V31" s="40">
        <v>3.9383438018915604</v>
      </c>
    </row>
    <row r="32" spans="1:22" ht="20.25" customHeight="1" x14ac:dyDescent="0.3">
      <c r="A32" s="353"/>
      <c r="B32" s="322" t="s">
        <v>54</v>
      </c>
      <c r="C32" s="39">
        <v>73.529411764705884</v>
      </c>
      <c r="D32" s="40">
        <v>26.47058823529412</v>
      </c>
      <c r="E32" s="39">
        <v>71.875</v>
      </c>
      <c r="F32" s="40">
        <v>28.125</v>
      </c>
      <c r="G32" s="39">
        <v>73.333333333333329</v>
      </c>
      <c r="H32" s="40">
        <v>26.666666666666668</v>
      </c>
      <c r="I32" s="39">
        <v>73.333333333333329</v>
      </c>
      <c r="J32" s="40">
        <v>26.666666666666668</v>
      </c>
      <c r="K32" s="39">
        <v>73.333333333333329</v>
      </c>
      <c r="L32" s="40">
        <v>26.666666666666668</v>
      </c>
      <c r="M32" s="39">
        <v>73.333333333333329</v>
      </c>
      <c r="N32" s="40">
        <v>26.666666666666668</v>
      </c>
      <c r="O32" s="39">
        <v>72.41379310344827</v>
      </c>
      <c r="P32" s="40">
        <v>27.586206896551722</v>
      </c>
      <c r="Q32" s="39">
        <v>74.074074074074076</v>
      </c>
      <c r="R32" s="40">
        <v>25.925925925925924</v>
      </c>
      <c r="S32" s="39">
        <v>73.076923076923066</v>
      </c>
      <c r="T32" s="40">
        <v>26.923076923076923</v>
      </c>
      <c r="U32" s="39">
        <v>73.076923076923066</v>
      </c>
      <c r="V32" s="40">
        <v>26.923076923076923</v>
      </c>
    </row>
    <row r="33" spans="1:22" ht="20.25" customHeight="1" x14ac:dyDescent="0.3">
      <c r="A33" s="353"/>
      <c r="B33" s="322" t="s">
        <v>70</v>
      </c>
      <c r="C33" s="39">
        <v>95.943182323389493</v>
      </c>
      <c r="D33" s="40">
        <v>4.0568176766105006</v>
      </c>
      <c r="E33" s="39">
        <v>95.249209822513976</v>
      </c>
      <c r="F33" s="40">
        <v>4.7507901774860199</v>
      </c>
      <c r="G33" s="39">
        <v>95.033061748160492</v>
      </c>
      <c r="H33" s="40">
        <v>4.9669382518395055</v>
      </c>
      <c r="I33" s="39">
        <v>94.916496720498273</v>
      </c>
      <c r="J33" s="40">
        <v>5.0835032795017359</v>
      </c>
      <c r="K33" s="39">
        <v>94.833399783562115</v>
      </c>
      <c r="L33" s="40">
        <v>5.1666002164378879</v>
      </c>
      <c r="M33" s="39">
        <v>94.908720592381201</v>
      </c>
      <c r="N33" s="40">
        <v>5.0912794076187957</v>
      </c>
      <c r="O33" s="39">
        <v>94.830539825275324</v>
      </c>
      <c r="P33" s="40">
        <v>5.1694601747246809</v>
      </c>
      <c r="Q33" s="39">
        <v>94.863444513679056</v>
      </c>
      <c r="R33" s="40">
        <v>5.1365554863209377</v>
      </c>
      <c r="S33" s="39">
        <v>94.901500155023967</v>
      </c>
      <c r="T33" s="40">
        <v>5.0984998449760308</v>
      </c>
      <c r="U33" s="39">
        <v>94.41143359400867</v>
      </c>
      <c r="V33" s="40">
        <v>5.5885664059913189</v>
      </c>
    </row>
    <row r="34" spans="1:22" ht="20.25" customHeight="1" x14ac:dyDescent="0.3">
      <c r="A34" s="353"/>
      <c r="B34" s="322" t="s">
        <v>59</v>
      </c>
      <c r="C34" s="39">
        <v>88.52459016393442</v>
      </c>
      <c r="D34" s="40">
        <v>11.475409836065573</v>
      </c>
      <c r="E34" s="39">
        <v>88.135593220338976</v>
      </c>
      <c r="F34" s="40">
        <v>11.864406779661017</v>
      </c>
      <c r="G34" s="39">
        <v>86.538461538461547</v>
      </c>
      <c r="H34" s="40">
        <v>13.461538461538462</v>
      </c>
      <c r="I34" s="39">
        <v>84.615384615384613</v>
      </c>
      <c r="J34" s="40">
        <v>15.384615384615385</v>
      </c>
      <c r="K34" s="39">
        <v>81.481481481481481</v>
      </c>
      <c r="L34" s="40">
        <v>18.518518518518519</v>
      </c>
      <c r="M34" s="39">
        <v>81.818181818181827</v>
      </c>
      <c r="N34" s="40">
        <v>18.181818181818183</v>
      </c>
      <c r="O34" s="39">
        <v>80.769230769230774</v>
      </c>
      <c r="P34" s="40">
        <v>19.230769230769234</v>
      </c>
      <c r="Q34" s="39">
        <v>80.392156862745097</v>
      </c>
      <c r="R34" s="40">
        <v>19.607843137254903</v>
      </c>
      <c r="S34" s="39">
        <v>80</v>
      </c>
      <c r="T34" s="40">
        <v>20</v>
      </c>
      <c r="U34" s="39">
        <v>80.392156862745097</v>
      </c>
      <c r="V34" s="40">
        <v>19.607843137254903</v>
      </c>
    </row>
    <row r="35" spans="1:22" ht="20.25" customHeight="1" x14ac:dyDescent="0.3">
      <c r="A35" s="353"/>
      <c r="B35" s="322" t="s">
        <v>310</v>
      </c>
      <c r="C35" s="39">
        <v>70.312164277602136</v>
      </c>
      <c r="D35" s="40">
        <v>29.687835722397864</v>
      </c>
      <c r="E35" s="39">
        <v>70.219317539118961</v>
      </c>
      <c r="F35" s="40">
        <v>29.780682460881042</v>
      </c>
      <c r="G35" s="39">
        <v>70.149058577405853</v>
      </c>
      <c r="H35" s="40">
        <v>29.85094142259414</v>
      </c>
      <c r="I35" s="39">
        <v>70.108640812619825</v>
      </c>
      <c r="J35" s="40">
        <v>29.891359187380175</v>
      </c>
      <c r="K35" s="39">
        <v>70.117711846905763</v>
      </c>
      <c r="L35" s="40">
        <v>29.882288153094237</v>
      </c>
      <c r="M35" s="39">
        <v>70.140245604242253</v>
      </c>
      <c r="N35" s="40">
        <v>29.859754395757744</v>
      </c>
      <c r="O35" s="39">
        <v>70.222206571116658</v>
      </c>
      <c r="P35" s="40">
        <v>29.777793428883331</v>
      </c>
      <c r="Q35" s="39">
        <v>70.063025210084035</v>
      </c>
      <c r="R35" s="40">
        <v>29.936974789915965</v>
      </c>
      <c r="S35" s="39">
        <v>70.075421472937009</v>
      </c>
      <c r="T35" s="40">
        <v>29.924578527063002</v>
      </c>
      <c r="U35" s="39">
        <v>70.651983305860483</v>
      </c>
      <c r="V35" s="40">
        <v>29.348016694139517</v>
      </c>
    </row>
    <row r="36" spans="1:22" ht="20.25" customHeight="1" x14ac:dyDescent="0.3">
      <c r="A36" s="354"/>
      <c r="B36" s="320" t="s">
        <v>62</v>
      </c>
      <c r="C36" s="39">
        <v>34.567901234567898</v>
      </c>
      <c r="D36" s="40">
        <v>65.432098765432102</v>
      </c>
      <c r="E36" s="39">
        <v>36.363636363636367</v>
      </c>
      <c r="F36" s="40">
        <v>63.636363636363633</v>
      </c>
      <c r="G36" s="39">
        <v>35</v>
      </c>
      <c r="H36" s="40">
        <v>65</v>
      </c>
      <c r="I36" s="39">
        <v>34.567901234567898</v>
      </c>
      <c r="J36" s="40">
        <v>65.432098765432102</v>
      </c>
      <c r="K36" s="39">
        <v>38.75</v>
      </c>
      <c r="L36" s="40">
        <v>61.250000000000007</v>
      </c>
      <c r="M36" s="39">
        <v>39.506172839506171</v>
      </c>
      <c r="N36" s="40">
        <v>60.493827160493829</v>
      </c>
      <c r="O36" s="39">
        <v>42.168674698795186</v>
      </c>
      <c r="P36" s="40">
        <v>57.831325301204814</v>
      </c>
      <c r="Q36" s="39">
        <v>45</v>
      </c>
      <c r="R36" s="40">
        <v>55.000000000000007</v>
      </c>
      <c r="S36" s="39">
        <v>45</v>
      </c>
      <c r="T36" s="40">
        <v>55.000000000000007</v>
      </c>
      <c r="U36" s="39">
        <v>42.391304347826086</v>
      </c>
      <c r="V36" s="40">
        <v>57.608695652173914</v>
      </c>
    </row>
    <row r="37" spans="1:22" ht="20.25" customHeight="1" x14ac:dyDescent="0.3">
      <c r="A37" s="350" t="s">
        <v>72</v>
      </c>
      <c r="B37" s="46" t="s">
        <v>311</v>
      </c>
      <c r="C37" s="39">
        <v>83.711235383833255</v>
      </c>
      <c r="D37" s="40">
        <v>16.288764616166752</v>
      </c>
      <c r="E37" s="39">
        <v>83.290751149718957</v>
      </c>
      <c r="F37" s="40">
        <v>16.709248850281043</v>
      </c>
      <c r="G37" s="39">
        <v>82.727272727272734</v>
      </c>
      <c r="H37" s="40">
        <v>17.272727272727273</v>
      </c>
      <c r="I37" s="39">
        <v>82.35294117647058</v>
      </c>
      <c r="J37" s="40">
        <v>17.647058823529413</v>
      </c>
      <c r="K37" s="39">
        <v>81.888225718936511</v>
      </c>
      <c r="L37" s="40">
        <v>18.111774281063482</v>
      </c>
      <c r="M37" s="39">
        <v>81.526548672566364</v>
      </c>
      <c r="N37" s="40">
        <v>18.473451327433629</v>
      </c>
      <c r="O37" s="39">
        <v>81.261261261261268</v>
      </c>
      <c r="P37" s="40">
        <v>18.738738738738739</v>
      </c>
      <c r="Q37" s="39">
        <v>81.038452682477541</v>
      </c>
      <c r="R37" s="40">
        <v>18.961547317522452</v>
      </c>
      <c r="S37" s="39">
        <v>80.076714801444055</v>
      </c>
      <c r="T37" s="40">
        <v>19.923285198555956</v>
      </c>
      <c r="U37" s="39" t="s">
        <v>76</v>
      </c>
      <c r="V37" s="40" t="s">
        <v>76</v>
      </c>
    </row>
    <row r="38" spans="1:22" ht="20.25" customHeight="1" x14ac:dyDescent="0.3">
      <c r="A38" s="351"/>
      <c r="B38" s="41" t="s">
        <v>55</v>
      </c>
      <c r="C38" s="39">
        <v>62.908392056374119</v>
      </c>
      <c r="D38" s="40">
        <v>37.091607943625881</v>
      </c>
      <c r="E38" s="39">
        <v>62.748876043673732</v>
      </c>
      <c r="F38" s="40">
        <v>37.251123956326268</v>
      </c>
      <c r="G38" s="39">
        <v>61.739699149771084</v>
      </c>
      <c r="H38" s="40">
        <v>38.260300850228909</v>
      </c>
      <c r="I38" s="39">
        <v>61.559322033898297</v>
      </c>
      <c r="J38" s="40">
        <v>38.440677966101696</v>
      </c>
      <c r="K38" s="39">
        <v>61.231630510846749</v>
      </c>
      <c r="L38" s="40">
        <v>38.768369489153251</v>
      </c>
      <c r="M38" s="39">
        <v>58.118556701030933</v>
      </c>
      <c r="N38" s="40">
        <v>41.881443298969074</v>
      </c>
      <c r="O38" s="39">
        <v>57.859973579920741</v>
      </c>
      <c r="P38" s="40">
        <v>42.140026420079266</v>
      </c>
      <c r="Q38" s="39">
        <v>57.827260458839405</v>
      </c>
      <c r="R38" s="40">
        <v>42.172739541160595</v>
      </c>
      <c r="S38" s="39">
        <v>58.024691358024697</v>
      </c>
      <c r="T38" s="40">
        <v>41.975308641975303</v>
      </c>
      <c r="U38" s="39">
        <v>58.025520483546003</v>
      </c>
      <c r="V38" s="40">
        <v>41.974479516453997</v>
      </c>
    </row>
    <row r="39" spans="1:22" ht="32.25" customHeight="1" x14ac:dyDescent="0.3">
      <c r="A39" s="44" t="s">
        <v>73</v>
      </c>
      <c r="B39" s="45" t="s">
        <v>55</v>
      </c>
      <c r="C39" s="39">
        <v>49.191090269636575</v>
      </c>
      <c r="D39" s="40">
        <v>50.808909730363425</v>
      </c>
      <c r="E39" s="39">
        <v>48.28833172613308</v>
      </c>
      <c r="F39" s="40">
        <v>51.711668273866927</v>
      </c>
      <c r="G39" s="39">
        <v>48.720082227986886</v>
      </c>
      <c r="H39" s="40">
        <v>51.279917772013114</v>
      </c>
      <c r="I39" s="39">
        <v>48.581777369656159</v>
      </c>
      <c r="J39" s="40">
        <v>51.418222630343848</v>
      </c>
      <c r="K39" s="39">
        <v>46.033129904097649</v>
      </c>
      <c r="L39" s="40">
        <v>53.966870095902351</v>
      </c>
      <c r="M39" s="39">
        <v>45.812653466381065</v>
      </c>
      <c r="N39" s="40">
        <v>54.187346533618928</v>
      </c>
      <c r="O39" s="39">
        <v>45.603339374965671</v>
      </c>
      <c r="P39" s="40">
        <v>54.396660625034329</v>
      </c>
      <c r="Q39" s="39">
        <v>45.721817869218867</v>
      </c>
      <c r="R39" s="40">
        <v>54.27818213078114</v>
      </c>
      <c r="S39" s="39">
        <v>45.769346582354714</v>
      </c>
      <c r="T39" s="40">
        <v>54.230653417645293</v>
      </c>
      <c r="U39" s="39">
        <v>45.459041731066463</v>
      </c>
      <c r="V39" s="40">
        <v>54.540958268933537</v>
      </c>
    </row>
    <row r="40" spans="1:22" ht="20.25" customHeight="1" thickBot="1" x14ac:dyDescent="0.35">
      <c r="A40" s="48" t="s">
        <v>74</v>
      </c>
      <c r="B40" s="46" t="s">
        <v>55</v>
      </c>
      <c r="C40" s="49">
        <v>45.853658536585371</v>
      </c>
      <c r="D40" s="50">
        <v>54.146341463414636</v>
      </c>
      <c r="E40" s="49">
        <v>45.517241379310349</v>
      </c>
      <c r="F40" s="50">
        <v>54.482758620689651</v>
      </c>
      <c r="G40" s="49">
        <v>45.342254246011322</v>
      </c>
      <c r="H40" s="50">
        <v>54.657745753988671</v>
      </c>
      <c r="I40" s="49">
        <v>45.468998410174883</v>
      </c>
      <c r="J40" s="50">
        <v>54.531001589825124</v>
      </c>
      <c r="K40" s="49">
        <v>45.299615173172079</v>
      </c>
      <c r="L40" s="50">
        <v>54.700384826827928</v>
      </c>
      <c r="M40" s="49">
        <v>45.280898876404493</v>
      </c>
      <c r="N40" s="50">
        <v>54.719101123595507</v>
      </c>
      <c r="O40" s="49">
        <v>45.170618854829378</v>
      </c>
      <c r="P40" s="50">
        <v>54.829381145170622</v>
      </c>
      <c r="Q40" s="49">
        <v>44.761904761904766</v>
      </c>
      <c r="R40" s="50">
        <v>55.238095238095241</v>
      </c>
      <c r="S40" s="49">
        <v>44.362745098039213</v>
      </c>
      <c r="T40" s="50">
        <v>55.637254901960787</v>
      </c>
      <c r="U40" s="49">
        <v>44.194756554307119</v>
      </c>
      <c r="V40" s="50">
        <v>55.805243445692888</v>
      </c>
    </row>
    <row r="41" spans="1:22" ht="20.25" customHeight="1" thickBot="1" x14ac:dyDescent="0.35">
      <c r="A41" s="71" t="s">
        <v>305</v>
      </c>
      <c r="B41" s="53"/>
      <c r="C41" s="51">
        <v>46.522938628957469</v>
      </c>
      <c r="D41" s="52">
        <v>53.477061371042531</v>
      </c>
      <c r="E41" s="51">
        <v>47.026515722718635</v>
      </c>
      <c r="F41" s="52">
        <v>52.973484277281372</v>
      </c>
      <c r="G41" s="51">
        <v>46.838958166066845</v>
      </c>
      <c r="H41" s="52">
        <v>53.161041833933155</v>
      </c>
      <c r="I41" s="51">
        <v>46.917715040505811</v>
      </c>
      <c r="J41" s="52">
        <v>53.082284959494196</v>
      </c>
      <c r="K41" s="51">
        <v>46.364321374108933</v>
      </c>
      <c r="L41" s="52">
        <v>53.635678625891067</v>
      </c>
      <c r="M41" s="51">
        <v>45.929920192932819</v>
      </c>
      <c r="N41" s="52">
        <v>54.070079807067174</v>
      </c>
      <c r="O41" s="51">
        <v>45.781435358438451</v>
      </c>
      <c r="P41" s="52">
        <v>54.218564641561549</v>
      </c>
      <c r="Q41" s="51">
        <v>44.934470692393091</v>
      </c>
      <c r="R41" s="52">
        <v>55.065529307606909</v>
      </c>
      <c r="S41" s="51">
        <v>44.45809001014397</v>
      </c>
      <c r="T41" s="52">
        <v>55.54190998985603</v>
      </c>
      <c r="U41" s="51">
        <v>44.028227531007516</v>
      </c>
      <c r="V41" s="52">
        <v>55.971772468992484</v>
      </c>
    </row>
    <row r="42" spans="1:22" s="32" customFormat="1" ht="12" customHeight="1" x14ac:dyDescent="0.3">
      <c r="A42" s="277"/>
      <c r="B42" s="278"/>
      <c r="C42" s="279"/>
      <c r="D42" s="279"/>
      <c r="E42" s="279"/>
      <c r="F42" s="279"/>
      <c r="G42" s="279"/>
      <c r="H42" s="279"/>
      <c r="I42" s="279"/>
      <c r="J42" s="279"/>
      <c r="K42" s="279"/>
      <c r="L42" s="279"/>
      <c r="M42" s="279"/>
      <c r="N42" s="279"/>
      <c r="O42" s="279"/>
      <c r="P42" s="279"/>
      <c r="Q42" s="279"/>
      <c r="R42" s="279"/>
      <c r="S42" s="279"/>
      <c r="T42" s="279"/>
      <c r="U42" s="279"/>
      <c r="V42" s="279"/>
    </row>
    <row r="43" spans="1:22" s="158" customFormat="1" ht="34.5" customHeight="1" x14ac:dyDescent="0.3">
      <c r="A43" s="340" t="s">
        <v>308</v>
      </c>
      <c r="B43" s="340"/>
      <c r="C43" s="340"/>
      <c r="D43" s="340"/>
      <c r="E43" s="340"/>
      <c r="F43" s="340"/>
      <c r="G43" s="340"/>
      <c r="H43" s="340"/>
      <c r="I43" s="340"/>
      <c r="J43" s="340"/>
      <c r="K43" s="340"/>
      <c r="L43" s="340"/>
      <c r="M43" s="340"/>
      <c r="N43" s="340"/>
      <c r="O43" s="340"/>
      <c r="P43" s="340"/>
      <c r="Q43" s="340"/>
      <c r="R43" s="340"/>
      <c r="S43" s="340"/>
      <c r="T43" s="340"/>
      <c r="U43" s="340"/>
      <c r="V43" s="340"/>
    </row>
    <row r="44" spans="1:22" s="158" customFormat="1" ht="17.25" customHeight="1" x14ac:dyDescent="0.3">
      <c r="A44" s="340" t="s">
        <v>309</v>
      </c>
      <c r="B44" s="340"/>
      <c r="C44" s="340"/>
      <c r="D44" s="340"/>
      <c r="E44" s="340"/>
      <c r="F44" s="340"/>
      <c r="G44" s="340"/>
      <c r="H44" s="340"/>
      <c r="I44" s="340"/>
      <c r="J44" s="340"/>
      <c r="K44" s="340"/>
      <c r="L44" s="340"/>
      <c r="M44" s="340"/>
      <c r="N44" s="340"/>
      <c r="O44" s="340"/>
      <c r="P44" s="340"/>
      <c r="Q44" s="340"/>
      <c r="R44" s="340"/>
      <c r="S44" s="340"/>
      <c r="T44" s="340"/>
      <c r="U44" s="340"/>
      <c r="V44" s="340"/>
    </row>
    <row r="45" spans="1:22" s="158" customFormat="1" x14ac:dyDescent="0.3">
      <c r="A45" s="274" t="s">
        <v>302</v>
      </c>
      <c r="B45" s="275"/>
      <c r="C45" s="275"/>
      <c r="D45" s="275"/>
      <c r="E45" s="275"/>
      <c r="F45" s="275"/>
      <c r="G45" s="275"/>
      <c r="H45" s="275"/>
      <c r="I45" s="275"/>
      <c r="J45" s="275"/>
      <c r="K45" s="275"/>
      <c r="L45" s="275"/>
      <c r="M45" s="275"/>
      <c r="N45" s="275"/>
      <c r="O45" s="275"/>
      <c r="P45" s="275"/>
      <c r="Q45" s="275"/>
      <c r="R45" s="275"/>
      <c r="S45" s="275"/>
      <c r="T45" s="275"/>
      <c r="U45" s="275"/>
      <c r="V45" s="275"/>
    </row>
  </sheetData>
  <mergeCells count="28">
    <mergeCell ref="B1:V1"/>
    <mergeCell ref="A9:A10"/>
    <mergeCell ref="A11:A12"/>
    <mergeCell ref="A14:A17"/>
    <mergeCell ref="M6:N6"/>
    <mergeCell ref="O6:P6"/>
    <mergeCell ref="Q6:R6"/>
    <mergeCell ref="S6:T6"/>
    <mergeCell ref="A5:A7"/>
    <mergeCell ref="B5:B7"/>
    <mergeCell ref="E6:F6"/>
    <mergeCell ref="G6:H6"/>
    <mergeCell ref="I6:J6"/>
    <mergeCell ref="K6:L6"/>
    <mergeCell ref="C6:D6"/>
    <mergeCell ref="B2:V2"/>
    <mergeCell ref="B3:V3"/>
    <mergeCell ref="A37:A38"/>
    <mergeCell ref="A29:A30"/>
    <mergeCell ref="A31:A36"/>
    <mergeCell ref="A18:A20"/>
    <mergeCell ref="A21:A23"/>
    <mergeCell ref="A24:A27"/>
    <mergeCell ref="A44:V44"/>
    <mergeCell ref="A43:V43"/>
    <mergeCell ref="U6:V6"/>
    <mergeCell ref="C5:V5"/>
    <mergeCell ref="B4:V4"/>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theme="4" tint="-0.499984740745262"/>
    <pageSetUpPr fitToPage="1"/>
  </sheetPr>
  <dimension ref="A1:B8"/>
  <sheetViews>
    <sheetView zoomScaleNormal="100" workbookViewId="0">
      <selection activeCell="B16" sqref="B16"/>
    </sheetView>
  </sheetViews>
  <sheetFormatPr defaultRowHeight="14.4" x14ac:dyDescent="0.3"/>
  <cols>
    <col min="1" max="1" width="51" customWidth="1"/>
    <col min="2" max="2" width="138.5546875" customWidth="1"/>
  </cols>
  <sheetData>
    <row r="1" spans="1:2" ht="18" x14ac:dyDescent="0.3">
      <c r="A1" s="144" t="s">
        <v>0</v>
      </c>
      <c r="B1" s="1" t="s">
        <v>37</v>
      </c>
    </row>
    <row r="2" spans="1:2" ht="101.25" customHeight="1" x14ac:dyDescent="0.3">
      <c r="A2" s="2" t="s">
        <v>1</v>
      </c>
      <c r="B2" s="4" t="s">
        <v>229</v>
      </c>
    </row>
    <row r="3" spans="1:2" ht="18" x14ac:dyDescent="0.3">
      <c r="A3" s="2" t="s">
        <v>2</v>
      </c>
      <c r="B3" s="4" t="s">
        <v>38</v>
      </c>
    </row>
    <row r="4" spans="1:2" ht="65.25" customHeight="1" x14ac:dyDescent="0.3">
      <c r="A4" s="2" t="s">
        <v>3</v>
      </c>
      <c r="B4" s="5" t="s">
        <v>230</v>
      </c>
    </row>
    <row r="5" spans="1:2" ht="18" x14ac:dyDescent="0.3">
      <c r="A5" s="2" t="s">
        <v>27</v>
      </c>
      <c r="B5" s="4" t="s">
        <v>210</v>
      </c>
    </row>
    <row r="6" spans="1:2" ht="18" x14ac:dyDescent="0.3">
      <c r="A6" s="2" t="s">
        <v>107</v>
      </c>
      <c r="B6" s="5" t="s">
        <v>231</v>
      </c>
    </row>
    <row r="7" spans="1:2" ht="18" x14ac:dyDescent="0.3">
      <c r="A7" s="2" t="s">
        <v>4</v>
      </c>
      <c r="B7" s="6" t="s">
        <v>124</v>
      </c>
    </row>
    <row r="8" spans="1:2" ht="36" x14ac:dyDescent="0.3">
      <c r="A8" s="2" t="s">
        <v>5</v>
      </c>
      <c r="B8" s="4" t="s">
        <v>130</v>
      </c>
    </row>
  </sheetData>
  <pageMargins left="0.70866141732283472" right="0.70866141732283472" top="0.74803149606299213" bottom="0.74803149606299213" header="0.31496062992125984" footer="0.31496062992125984"/>
  <pageSetup paperSize="9" scale="6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9.109375" defaultRowHeight="14.4" x14ac:dyDescent="0.3"/>
  <cols>
    <col min="1" max="1" width="43.33203125" style="15" customWidth="1"/>
    <col min="2" max="13" width="17.33203125" style="15" customWidth="1"/>
    <col min="14" max="16384" width="9.109375" style="15"/>
  </cols>
  <sheetData>
    <row r="1" spans="1:9" ht="15.75" customHeight="1" x14ac:dyDescent="0.3">
      <c r="A1" s="54" t="s">
        <v>45</v>
      </c>
      <c r="B1" s="389" t="s">
        <v>84</v>
      </c>
      <c r="C1" s="390"/>
      <c r="D1" s="390"/>
      <c r="E1" s="390"/>
      <c r="F1" s="390"/>
      <c r="G1" s="390"/>
      <c r="H1" s="156"/>
      <c r="I1" s="156"/>
    </row>
    <row r="2" spans="1:9" ht="15.75" customHeight="1" x14ac:dyDescent="0.3">
      <c r="A2" s="55" t="s">
        <v>42</v>
      </c>
      <c r="B2" s="391" t="s">
        <v>241</v>
      </c>
      <c r="C2" s="392"/>
      <c r="D2" s="392"/>
      <c r="E2" s="392"/>
      <c r="F2" s="392"/>
      <c r="G2" s="392"/>
      <c r="H2" s="157"/>
      <c r="I2" s="157"/>
    </row>
    <row r="3" spans="1:9" ht="43.5" customHeight="1" thickBot="1" x14ac:dyDescent="0.35">
      <c r="A3" s="56" t="s">
        <v>40</v>
      </c>
      <c r="B3" s="393" t="s">
        <v>94</v>
      </c>
      <c r="C3" s="394"/>
      <c r="D3" s="394"/>
      <c r="E3" s="394"/>
      <c r="F3" s="394"/>
      <c r="G3" s="394"/>
      <c r="H3" s="157"/>
      <c r="I3" s="157"/>
    </row>
    <row r="4" spans="1:9" x14ac:dyDescent="0.3">
      <c r="A4" s="440" t="s">
        <v>44</v>
      </c>
      <c r="B4" s="442">
        <v>2015</v>
      </c>
      <c r="C4" s="443"/>
      <c r="D4" s="442">
        <v>2016</v>
      </c>
      <c r="E4" s="443"/>
      <c r="F4" s="442">
        <v>2017</v>
      </c>
      <c r="G4" s="443"/>
    </row>
    <row r="5" spans="1:9" x14ac:dyDescent="0.3">
      <c r="A5" s="441"/>
      <c r="B5" s="153" t="s">
        <v>171</v>
      </c>
      <c r="C5" s="153" t="s">
        <v>172</v>
      </c>
      <c r="D5" s="153" t="s">
        <v>171</v>
      </c>
      <c r="E5" s="153" t="s">
        <v>172</v>
      </c>
      <c r="F5" s="153" t="s">
        <v>171</v>
      </c>
      <c r="G5" s="153" t="s">
        <v>172</v>
      </c>
    </row>
    <row r="6" spans="1:9" x14ac:dyDescent="0.3">
      <c r="A6" s="154" t="s">
        <v>49</v>
      </c>
      <c r="B6" s="203">
        <v>38</v>
      </c>
      <c r="C6" s="203">
        <v>63</v>
      </c>
      <c r="D6" s="203">
        <v>35</v>
      </c>
      <c r="E6" s="203">
        <v>67</v>
      </c>
      <c r="F6" s="203">
        <v>45</v>
      </c>
      <c r="G6" s="203">
        <v>73</v>
      </c>
    </row>
    <row r="7" spans="1:9" ht="43.2" x14ac:dyDescent="0.3">
      <c r="A7" s="154" t="s">
        <v>194</v>
      </c>
      <c r="B7" s="203">
        <v>122</v>
      </c>
      <c r="C7" s="203">
        <v>246</v>
      </c>
      <c r="D7" s="203">
        <v>118</v>
      </c>
      <c r="E7" s="203">
        <v>232</v>
      </c>
      <c r="F7" s="203">
        <v>109</v>
      </c>
      <c r="G7" s="203">
        <v>228</v>
      </c>
    </row>
    <row r="8" spans="1:9" ht="28.8" x14ac:dyDescent="0.3">
      <c r="A8" s="154" t="s">
        <v>232</v>
      </c>
      <c r="B8" s="203">
        <v>5108</v>
      </c>
      <c r="C8" s="203">
        <v>231</v>
      </c>
      <c r="D8" s="203">
        <v>5272</v>
      </c>
      <c r="E8" s="203">
        <v>238</v>
      </c>
      <c r="F8" s="203">
        <v>4938</v>
      </c>
      <c r="G8" s="203">
        <v>301</v>
      </c>
    </row>
    <row r="9" spans="1:9" ht="28.8" x14ac:dyDescent="0.3">
      <c r="A9" s="154" t="s">
        <v>215</v>
      </c>
      <c r="B9" s="203">
        <v>8</v>
      </c>
      <c r="C9" s="203">
        <v>20</v>
      </c>
      <c r="D9" s="203">
        <v>7</v>
      </c>
      <c r="E9" s="203">
        <v>16</v>
      </c>
      <c r="F9" s="203">
        <v>7</v>
      </c>
      <c r="G9" s="203">
        <v>15</v>
      </c>
    </row>
    <row r="10" spans="1:9" ht="28.8" x14ac:dyDescent="0.3">
      <c r="A10" s="204" t="s">
        <v>197</v>
      </c>
      <c r="B10" s="205">
        <f t="shared" ref="B10:G10" si="0">B7+B8+B9</f>
        <v>5238</v>
      </c>
      <c r="C10" s="205">
        <f t="shared" si="0"/>
        <v>497</v>
      </c>
      <c r="D10" s="205">
        <f t="shared" si="0"/>
        <v>5397</v>
      </c>
      <c r="E10" s="205">
        <f t="shared" si="0"/>
        <v>486</v>
      </c>
      <c r="F10" s="205">
        <f t="shared" si="0"/>
        <v>5054</v>
      </c>
      <c r="G10" s="205">
        <f t="shared" si="0"/>
        <v>544</v>
      </c>
    </row>
    <row r="11" spans="1:9" x14ac:dyDescent="0.3">
      <c r="A11" s="154" t="s">
        <v>53</v>
      </c>
      <c r="B11" s="203">
        <v>21</v>
      </c>
      <c r="C11" s="203">
        <v>38</v>
      </c>
      <c r="D11" s="203">
        <v>22</v>
      </c>
      <c r="E11" s="203">
        <v>27</v>
      </c>
      <c r="F11" s="203">
        <v>5</v>
      </c>
      <c r="G11" s="203">
        <v>10</v>
      </c>
    </row>
    <row r="12" spans="1:9" ht="28.8" x14ac:dyDescent="0.3">
      <c r="A12" s="154" t="s">
        <v>56</v>
      </c>
      <c r="B12" s="203">
        <v>175</v>
      </c>
      <c r="C12" s="203">
        <v>465</v>
      </c>
      <c r="D12" s="203">
        <v>161</v>
      </c>
      <c r="E12" s="203">
        <v>437</v>
      </c>
      <c r="F12" s="203">
        <v>3</v>
      </c>
      <c r="G12" s="203">
        <v>31</v>
      </c>
    </row>
    <row r="13" spans="1:9" x14ac:dyDescent="0.3">
      <c r="A13" s="154" t="s">
        <v>233</v>
      </c>
      <c r="B13" s="203">
        <v>0</v>
      </c>
      <c r="C13" s="203">
        <v>7</v>
      </c>
      <c r="D13" s="203">
        <v>1</v>
      </c>
      <c r="E13" s="203">
        <v>5</v>
      </c>
      <c r="F13" s="203">
        <v>8</v>
      </c>
      <c r="G13" s="203">
        <v>3</v>
      </c>
    </row>
    <row r="14" spans="1:9" ht="28.8" x14ac:dyDescent="0.3">
      <c r="A14" s="154" t="s">
        <v>177</v>
      </c>
      <c r="B14" s="203">
        <v>2</v>
      </c>
      <c r="C14" s="203">
        <v>5</v>
      </c>
      <c r="D14" s="203">
        <v>6</v>
      </c>
      <c r="E14" s="203">
        <v>3</v>
      </c>
      <c r="F14" s="203">
        <v>5</v>
      </c>
      <c r="G14" s="203">
        <v>5</v>
      </c>
    </row>
    <row r="15" spans="1:9" ht="43.2" x14ac:dyDescent="0.3">
      <c r="A15" s="207" t="s">
        <v>178</v>
      </c>
      <c r="B15" s="203">
        <v>2462</v>
      </c>
      <c r="C15" s="203">
        <v>545</v>
      </c>
      <c r="D15" s="203">
        <v>2812</v>
      </c>
      <c r="E15" s="203">
        <v>678</v>
      </c>
      <c r="F15" s="203">
        <v>2489</v>
      </c>
      <c r="G15" s="203">
        <v>551</v>
      </c>
    </row>
    <row r="16" spans="1:9" ht="28.8" x14ac:dyDescent="0.3">
      <c r="A16" s="154" t="s">
        <v>179</v>
      </c>
      <c r="B16" s="203">
        <v>2</v>
      </c>
      <c r="C16" s="203">
        <v>42</v>
      </c>
      <c r="D16" s="203">
        <v>0</v>
      </c>
      <c r="E16" s="203">
        <v>50</v>
      </c>
      <c r="F16" s="203">
        <v>18</v>
      </c>
      <c r="G16" s="203">
        <v>82</v>
      </c>
    </row>
    <row r="17" spans="1:7" x14ac:dyDescent="0.3">
      <c r="A17" s="204" t="s">
        <v>200</v>
      </c>
      <c r="B17" s="205">
        <f>B13+B14+B15+B16</f>
        <v>2466</v>
      </c>
      <c r="C17" s="205">
        <f t="shared" ref="C17:G17" si="1">C13+C14+C15+C16</f>
        <v>599</v>
      </c>
      <c r="D17" s="205">
        <f t="shared" si="1"/>
        <v>2819</v>
      </c>
      <c r="E17" s="205">
        <f t="shared" si="1"/>
        <v>736</v>
      </c>
      <c r="F17" s="205">
        <f t="shared" si="1"/>
        <v>2520</v>
      </c>
      <c r="G17" s="205">
        <f t="shared" si="1"/>
        <v>641</v>
      </c>
    </row>
    <row r="18" spans="1:7" ht="28.8" x14ac:dyDescent="0.3">
      <c r="A18" s="154" t="s">
        <v>60</v>
      </c>
      <c r="B18" s="203" t="s">
        <v>76</v>
      </c>
      <c r="C18" s="203" t="s">
        <v>76</v>
      </c>
      <c r="D18" s="203" t="s">
        <v>76</v>
      </c>
      <c r="E18" s="203" t="s">
        <v>76</v>
      </c>
      <c r="F18" s="203">
        <v>36</v>
      </c>
      <c r="G18" s="203">
        <v>47</v>
      </c>
    </row>
    <row r="19" spans="1:7" ht="28.8" x14ac:dyDescent="0.3">
      <c r="A19" s="154" t="s">
        <v>63</v>
      </c>
      <c r="B19" s="203">
        <v>25</v>
      </c>
      <c r="C19" s="203">
        <v>99</v>
      </c>
      <c r="D19" s="203">
        <v>24</v>
      </c>
      <c r="E19" s="203">
        <v>72</v>
      </c>
      <c r="F19" s="203">
        <v>21</v>
      </c>
      <c r="G19" s="203">
        <v>84</v>
      </c>
    </row>
    <row r="20" spans="1:7" ht="72" x14ac:dyDescent="0.3">
      <c r="A20" s="154" t="s">
        <v>220</v>
      </c>
      <c r="B20" s="203">
        <v>175</v>
      </c>
      <c r="C20" s="203">
        <v>351</v>
      </c>
      <c r="D20" s="203">
        <v>150</v>
      </c>
      <c r="E20" s="203">
        <v>319</v>
      </c>
      <c r="F20" s="203">
        <v>121</v>
      </c>
      <c r="G20" s="203">
        <v>288</v>
      </c>
    </row>
    <row r="21" spans="1:7" ht="28.8" x14ac:dyDescent="0.3">
      <c r="A21" s="154" t="s">
        <v>183</v>
      </c>
      <c r="B21" s="203">
        <v>1691</v>
      </c>
      <c r="C21" s="203">
        <v>71</v>
      </c>
      <c r="D21" s="203">
        <v>1665</v>
      </c>
      <c r="E21" s="203">
        <v>62</v>
      </c>
      <c r="F21" s="203">
        <v>1744</v>
      </c>
      <c r="G21" s="203">
        <v>67</v>
      </c>
    </row>
    <row r="22" spans="1:7" x14ac:dyDescent="0.3">
      <c r="A22" s="204" t="s">
        <v>203</v>
      </c>
      <c r="B22" s="205">
        <f t="shared" ref="B22:G22" si="2">B20+B21</f>
        <v>1866</v>
      </c>
      <c r="C22" s="205">
        <f t="shared" si="2"/>
        <v>422</v>
      </c>
      <c r="D22" s="205">
        <f t="shared" si="2"/>
        <v>1815</v>
      </c>
      <c r="E22" s="205">
        <f t="shared" si="2"/>
        <v>381</v>
      </c>
      <c r="F22" s="205">
        <f t="shared" si="2"/>
        <v>1865</v>
      </c>
      <c r="G22" s="205">
        <f t="shared" si="2"/>
        <v>355</v>
      </c>
    </row>
    <row r="23" spans="1:7" ht="28.8" x14ac:dyDescent="0.3">
      <c r="A23" s="154" t="s">
        <v>68</v>
      </c>
      <c r="B23" s="203">
        <v>3</v>
      </c>
      <c r="C23" s="203">
        <v>8</v>
      </c>
      <c r="D23" s="203">
        <v>7</v>
      </c>
      <c r="E23" s="203">
        <v>9</v>
      </c>
      <c r="F23" s="203">
        <v>6</v>
      </c>
      <c r="G23" s="203">
        <v>14</v>
      </c>
    </row>
    <row r="24" spans="1:7" ht="28.8" x14ac:dyDescent="0.3">
      <c r="A24" s="154" t="s">
        <v>69</v>
      </c>
      <c r="B24" s="203">
        <v>33</v>
      </c>
      <c r="C24" s="203">
        <v>79</v>
      </c>
      <c r="D24" s="203">
        <v>26</v>
      </c>
      <c r="E24" s="203">
        <v>71</v>
      </c>
      <c r="F24" s="203">
        <v>30</v>
      </c>
      <c r="G24" s="203">
        <v>76</v>
      </c>
    </row>
    <row r="25" spans="1:7" x14ac:dyDescent="0.3">
      <c r="A25" s="154" t="s">
        <v>236</v>
      </c>
      <c r="B25" s="203" t="s">
        <v>76</v>
      </c>
      <c r="C25" s="203" t="s">
        <v>76</v>
      </c>
      <c r="D25" s="203" t="s">
        <v>76</v>
      </c>
      <c r="E25" s="203" t="s">
        <v>76</v>
      </c>
      <c r="F25" s="203" t="s">
        <v>76</v>
      </c>
      <c r="G25" s="203" t="s">
        <v>76</v>
      </c>
    </row>
    <row r="26" spans="1:7" ht="28.8" x14ac:dyDescent="0.3">
      <c r="A26" s="154" t="s">
        <v>72</v>
      </c>
      <c r="B26" s="203">
        <v>29</v>
      </c>
      <c r="C26" s="203">
        <v>13</v>
      </c>
      <c r="D26" s="203">
        <v>30</v>
      </c>
      <c r="E26" s="203">
        <v>11</v>
      </c>
      <c r="F26" s="203">
        <v>23</v>
      </c>
      <c r="G26" s="203">
        <v>16</v>
      </c>
    </row>
    <row r="27" spans="1:7" ht="28.8" x14ac:dyDescent="0.3">
      <c r="A27" s="154" t="s">
        <v>73</v>
      </c>
      <c r="B27" s="203" t="s">
        <v>76</v>
      </c>
      <c r="C27" s="203" t="s">
        <v>76</v>
      </c>
      <c r="D27" s="203" t="s">
        <v>76</v>
      </c>
      <c r="E27" s="203" t="s">
        <v>76</v>
      </c>
      <c r="F27" s="203" t="s">
        <v>76</v>
      </c>
      <c r="G27" s="203" t="s">
        <v>76</v>
      </c>
    </row>
    <row r="28" spans="1:7" x14ac:dyDescent="0.3">
      <c r="A28" s="154" t="s">
        <v>74</v>
      </c>
      <c r="B28" s="203">
        <v>15</v>
      </c>
      <c r="C28" s="203">
        <v>26</v>
      </c>
      <c r="D28" s="203">
        <v>5</v>
      </c>
      <c r="E28" s="203">
        <v>20</v>
      </c>
      <c r="F28" s="203">
        <v>16</v>
      </c>
      <c r="G28" s="203">
        <v>43</v>
      </c>
    </row>
    <row r="29" spans="1:7" x14ac:dyDescent="0.3">
      <c r="A29" s="155" t="s">
        <v>225</v>
      </c>
      <c r="B29" s="205">
        <f>B6+B10+B11+B12+B17+B19+B22+B23+B24+B26+B28</f>
        <v>9909</v>
      </c>
      <c r="C29" s="205">
        <f>C6+C10+C11+C12+C17+C19+C22+C23+C24+C26+C28</f>
        <v>2309</v>
      </c>
      <c r="D29" s="205">
        <f>D6+D10+D11+D12+D17+D19+D22+D23+D24+D26+D28</f>
        <v>10341</v>
      </c>
      <c r="E29" s="205">
        <f>E6+E10+E11+E12+E17+E19+E22+E23+E24+E26+E28</f>
        <v>2317</v>
      </c>
      <c r="F29" s="205">
        <f>F6+F10+F11+F12+F17+F18+F19+F22+F23+F24+F26+F28</f>
        <v>9624</v>
      </c>
      <c r="G29" s="205">
        <f>G6+G10+G11+G12+G17+G18+G19+G22+G23+G24+G26+G28</f>
        <v>1934</v>
      </c>
    </row>
    <row r="31" spans="1:7" ht="84" customHeight="1" x14ac:dyDescent="0.3">
      <c r="A31" s="403" t="s">
        <v>238</v>
      </c>
      <c r="B31" s="403"/>
      <c r="C31" s="403"/>
      <c r="D31" s="403"/>
      <c r="E31" s="403"/>
      <c r="F31" s="403"/>
      <c r="G31" s="403"/>
    </row>
    <row r="32" spans="1:7" ht="32.25" customHeight="1" x14ac:dyDescent="0.3">
      <c r="A32" s="403" t="s">
        <v>239</v>
      </c>
      <c r="B32" s="403"/>
      <c r="C32" s="403"/>
      <c r="D32" s="403"/>
      <c r="E32" s="403"/>
      <c r="F32" s="403"/>
      <c r="G32" s="403"/>
    </row>
  </sheetData>
  <mergeCells count="9">
    <mergeCell ref="A32:G32"/>
    <mergeCell ref="B1:G1"/>
    <mergeCell ref="B2:G2"/>
    <mergeCell ref="B3:G3"/>
    <mergeCell ref="A4:A5"/>
    <mergeCell ref="B4:C4"/>
    <mergeCell ref="D4:E4"/>
    <mergeCell ref="F4:G4"/>
    <mergeCell ref="A31:G3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I36"/>
  <sheetViews>
    <sheetView zoomScaleNormal="100" workbookViewId="0"/>
  </sheetViews>
  <sheetFormatPr defaultColWidth="9.109375" defaultRowHeight="14.4" x14ac:dyDescent="0.3"/>
  <cols>
    <col min="1" max="1" width="43.33203125" style="15" customWidth="1"/>
    <col min="2" max="13" width="17.33203125" style="15" customWidth="1"/>
    <col min="14" max="16384" width="9.109375" style="15"/>
  </cols>
  <sheetData>
    <row r="1" spans="1:9" ht="15.75" customHeight="1" x14ac:dyDescent="0.3">
      <c r="A1" s="54" t="s">
        <v>45</v>
      </c>
      <c r="B1" s="389" t="s">
        <v>84</v>
      </c>
      <c r="C1" s="390"/>
      <c r="D1" s="390"/>
      <c r="E1" s="390"/>
      <c r="F1" s="390"/>
      <c r="G1" s="390"/>
      <c r="H1" s="156"/>
      <c r="I1" s="156"/>
    </row>
    <row r="2" spans="1:9" ht="15.75" customHeight="1" x14ac:dyDescent="0.3">
      <c r="A2" s="55" t="s">
        <v>42</v>
      </c>
      <c r="B2" s="391" t="s">
        <v>39</v>
      </c>
      <c r="C2" s="392"/>
      <c r="D2" s="392"/>
      <c r="E2" s="392"/>
      <c r="F2" s="392"/>
      <c r="G2" s="392"/>
      <c r="H2" s="157"/>
      <c r="I2" s="157"/>
    </row>
    <row r="3" spans="1:9" ht="15.75" customHeight="1" x14ac:dyDescent="0.3">
      <c r="A3" s="55" t="s">
        <v>43</v>
      </c>
      <c r="B3" s="391" t="s">
        <v>95</v>
      </c>
      <c r="C3" s="392"/>
      <c r="D3" s="392"/>
      <c r="E3" s="392"/>
      <c r="F3" s="392"/>
      <c r="G3" s="392"/>
      <c r="H3" s="157"/>
      <c r="I3" s="157"/>
    </row>
    <row r="4" spans="1:9" ht="43.5" customHeight="1" thickBot="1" x14ac:dyDescent="0.35">
      <c r="A4" s="56" t="s">
        <v>40</v>
      </c>
      <c r="B4" s="393" t="s">
        <v>94</v>
      </c>
      <c r="C4" s="394"/>
      <c r="D4" s="394"/>
      <c r="E4" s="394"/>
      <c r="F4" s="394"/>
      <c r="G4" s="394"/>
      <c r="H4" s="157"/>
      <c r="I4" s="157"/>
    </row>
    <row r="5" spans="1:9" x14ac:dyDescent="0.3">
      <c r="A5" s="444" t="s">
        <v>44</v>
      </c>
      <c r="B5" s="445">
        <v>2015</v>
      </c>
      <c r="C5" s="445"/>
      <c r="D5" s="445">
        <v>2016</v>
      </c>
      <c r="E5" s="445"/>
      <c r="F5" s="445">
        <v>2017</v>
      </c>
      <c r="G5" s="445"/>
    </row>
    <row r="6" spans="1:9" x14ac:dyDescent="0.3">
      <c r="A6" s="444"/>
      <c r="B6" s="153" t="s">
        <v>171</v>
      </c>
      <c r="C6" s="153" t="s">
        <v>172</v>
      </c>
      <c r="D6" s="153" t="s">
        <v>171</v>
      </c>
      <c r="E6" s="153" t="s">
        <v>172</v>
      </c>
      <c r="F6" s="153" t="s">
        <v>171</v>
      </c>
      <c r="G6" s="153" t="s">
        <v>172</v>
      </c>
    </row>
    <row r="7" spans="1:9" x14ac:dyDescent="0.3">
      <c r="A7" s="154" t="s">
        <v>49</v>
      </c>
      <c r="B7" s="202">
        <v>856</v>
      </c>
      <c r="C7" s="203">
        <v>1454</v>
      </c>
      <c r="D7" s="203">
        <v>729</v>
      </c>
      <c r="E7" s="203">
        <v>1625</v>
      </c>
      <c r="F7" s="203">
        <v>653</v>
      </c>
      <c r="G7" s="203">
        <v>1931</v>
      </c>
    </row>
    <row r="8" spans="1:9" ht="43.2" x14ac:dyDescent="0.3">
      <c r="A8" s="154" t="s">
        <v>194</v>
      </c>
      <c r="B8" s="203">
        <v>1602</v>
      </c>
      <c r="C8" s="203">
        <v>6904</v>
      </c>
      <c r="D8" s="203">
        <v>1581</v>
      </c>
      <c r="E8" s="203">
        <v>5449</v>
      </c>
      <c r="F8" s="203">
        <v>1595</v>
      </c>
      <c r="G8" s="203">
        <v>5140</v>
      </c>
    </row>
    <row r="9" spans="1:9" ht="28.8" x14ac:dyDescent="0.3">
      <c r="A9" s="154" t="s">
        <v>232</v>
      </c>
      <c r="B9" s="203">
        <v>84542</v>
      </c>
      <c r="C9" s="203">
        <v>5627</v>
      </c>
      <c r="D9" s="203">
        <v>77151</v>
      </c>
      <c r="E9" s="203">
        <v>5138</v>
      </c>
      <c r="F9" s="203">
        <v>73210</v>
      </c>
      <c r="G9" s="203">
        <v>6293</v>
      </c>
    </row>
    <row r="10" spans="1:9" ht="28.8" x14ac:dyDescent="0.3">
      <c r="A10" s="154" t="s">
        <v>215</v>
      </c>
      <c r="B10" s="203">
        <v>198</v>
      </c>
      <c r="C10" s="203">
        <v>621</v>
      </c>
      <c r="D10" s="203">
        <v>336</v>
      </c>
      <c r="E10" s="203">
        <v>415</v>
      </c>
      <c r="F10" s="203">
        <v>111</v>
      </c>
      <c r="G10" s="203">
        <v>575</v>
      </c>
    </row>
    <row r="11" spans="1:9" ht="28.8" x14ac:dyDescent="0.3">
      <c r="A11" s="204" t="s">
        <v>197</v>
      </c>
      <c r="B11" s="205">
        <f>B8+B9+B10</f>
        <v>86342</v>
      </c>
      <c r="C11" s="205">
        <f t="shared" ref="C11:G11" si="0">C8+C9+C10</f>
        <v>13152</v>
      </c>
      <c r="D11" s="205">
        <f t="shared" si="0"/>
        <v>79068</v>
      </c>
      <c r="E11" s="205">
        <f t="shared" si="0"/>
        <v>11002</v>
      </c>
      <c r="F11" s="205">
        <f t="shared" si="0"/>
        <v>74916</v>
      </c>
      <c r="G11" s="205">
        <f t="shared" si="0"/>
        <v>12008</v>
      </c>
    </row>
    <row r="12" spans="1:9" x14ac:dyDescent="0.3">
      <c r="A12" s="154" t="s">
        <v>53</v>
      </c>
      <c r="B12" s="203">
        <v>344</v>
      </c>
      <c r="C12" s="203">
        <v>1303</v>
      </c>
      <c r="D12" s="203">
        <v>284</v>
      </c>
      <c r="E12" s="203">
        <v>698</v>
      </c>
      <c r="F12" s="203">
        <v>39</v>
      </c>
      <c r="G12" s="203">
        <v>402</v>
      </c>
    </row>
    <row r="13" spans="1:9" ht="28.8" x14ac:dyDescent="0.3">
      <c r="A13" s="154" t="s">
        <v>56</v>
      </c>
      <c r="B13" s="203">
        <v>2780</v>
      </c>
      <c r="C13" s="203">
        <v>15530</v>
      </c>
      <c r="D13" s="203">
        <v>2531</v>
      </c>
      <c r="E13" s="203">
        <v>12471</v>
      </c>
      <c r="F13" s="203">
        <v>26</v>
      </c>
      <c r="G13" s="203">
        <v>978</v>
      </c>
    </row>
    <row r="14" spans="1:9" x14ac:dyDescent="0.3">
      <c r="A14" s="154" t="s">
        <v>233</v>
      </c>
      <c r="B14" s="203">
        <v>0</v>
      </c>
      <c r="C14" s="203">
        <v>131</v>
      </c>
      <c r="D14" s="203">
        <v>5</v>
      </c>
      <c r="E14" s="203">
        <v>62</v>
      </c>
      <c r="F14" s="203">
        <v>46</v>
      </c>
      <c r="G14" s="203">
        <v>129</v>
      </c>
    </row>
    <row r="15" spans="1:9" ht="28.8" x14ac:dyDescent="0.3">
      <c r="A15" s="154" t="s">
        <v>177</v>
      </c>
      <c r="B15" s="206">
        <v>18</v>
      </c>
      <c r="C15" s="206">
        <v>71</v>
      </c>
      <c r="D15" s="206">
        <v>32</v>
      </c>
      <c r="E15" s="206">
        <v>88</v>
      </c>
      <c r="F15" s="203">
        <v>76</v>
      </c>
      <c r="G15" s="203">
        <v>45</v>
      </c>
    </row>
    <row r="16" spans="1:9" ht="43.2" x14ac:dyDescent="0.3">
      <c r="A16" s="207" t="s">
        <v>234</v>
      </c>
      <c r="B16" s="203">
        <v>42168</v>
      </c>
      <c r="C16" s="206">
        <v>15084</v>
      </c>
      <c r="D16" s="206">
        <v>46040</v>
      </c>
      <c r="E16" s="206">
        <v>15132</v>
      </c>
      <c r="F16" s="206">
        <v>40411</v>
      </c>
      <c r="G16" s="203">
        <v>14838</v>
      </c>
    </row>
    <row r="17" spans="1:7" ht="28.8" x14ac:dyDescent="0.3">
      <c r="A17" s="154" t="s">
        <v>179</v>
      </c>
      <c r="B17" s="203">
        <v>59</v>
      </c>
      <c r="C17" s="203">
        <v>1274</v>
      </c>
      <c r="D17" s="203">
        <v>0</v>
      </c>
      <c r="E17" s="203">
        <v>1518</v>
      </c>
      <c r="F17" s="203">
        <v>536</v>
      </c>
      <c r="G17" s="203">
        <v>2473</v>
      </c>
    </row>
    <row r="18" spans="1:7" x14ac:dyDescent="0.3">
      <c r="A18" s="204" t="s">
        <v>200</v>
      </c>
      <c r="B18" s="205">
        <f>B14+B15+B16+B17</f>
        <v>42245</v>
      </c>
      <c r="C18" s="205">
        <f t="shared" ref="C18:G18" si="1">C14+C15+C16+C17</f>
        <v>16560</v>
      </c>
      <c r="D18" s="205">
        <f t="shared" si="1"/>
        <v>46077</v>
      </c>
      <c r="E18" s="205">
        <f t="shared" si="1"/>
        <v>16800</v>
      </c>
      <c r="F18" s="205">
        <f t="shared" si="1"/>
        <v>41069</v>
      </c>
      <c r="G18" s="205">
        <f t="shared" si="1"/>
        <v>17485</v>
      </c>
    </row>
    <row r="19" spans="1:7" ht="28.8" x14ac:dyDescent="0.3">
      <c r="A19" s="154" t="s">
        <v>60</v>
      </c>
      <c r="B19" s="203" t="s">
        <v>76</v>
      </c>
      <c r="C19" s="203" t="s">
        <v>76</v>
      </c>
      <c r="D19" s="203">
        <v>1166</v>
      </c>
      <c r="E19" s="203">
        <v>1147</v>
      </c>
      <c r="F19" s="203">
        <v>991</v>
      </c>
      <c r="G19" s="203">
        <v>1891</v>
      </c>
    </row>
    <row r="20" spans="1:7" ht="28.8" x14ac:dyDescent="0.3">
      <c r="A20" s="154" t="s">
        <v>63</v>
      </c>
      <c r="B20" s="203">
        <v>402</v>
      </c>
      <c r="C20" s="203">
        <v>4457</v>
      </c>
      <c r="D20" s="203">
        <v>352</v>
      </c>
      <c r="E20" s="203">
        <v>2772</v>
      </c>
      <c r="F20" s="203">
        <v>233</v>
      </c>
      <c r="G20" s="203">
        <v>3095</v>
      </c>
    </row>
    <row r="21" spans="1:7" ht="72" x14ac:dyDescent="0.3">
      <c r="A21" s="154" t="s">
        <v>220</v>
      </c>
      <c r="B21" s="203">
        <v>2157</v>
      </c>
      <c r="C21" s="203">
        <v>9385</v>
      </c>
      <c r="D21" s="203">
        <v>2097</v>
      </c>
      <c r="E21" s="203">
        <v>8111</v>
      </c>
      <c r="F21" s="203">
        <v>1864</v>
      </c>
      <c r="G21" s="203">
        <v>7161</v>
      </c>
    </row>
    <row r="22" spans="1:7" ht="28.8" x14ac:dyDescent="0.3">
      <c r="A22" s="154" t="s">
        <v>183</v>
      </c>
      <c r="B22" s="206">
        <v>34061</v>
      </c>
      <c r="C22" s="206">
        <v>6146</v>
      </c>
      <c r="D22" s="208">
        <v>31571</v>
      </c>
      <c r="E22" s="206">
        <v>5012</v>
      </c>
      <c r="F22" s="206">
        <v>19209</v>
      </c>
      <c r="G22" s="206">
        <v>2986</v>
      </c>
    </row>
    <row r="23" spans="1:7" x14ac:dyDescent="0.3">
      <c r="A23" s="204" t="s">
        <v>203</v>
      </c>
      <c r="B23" s="205">
        <f t="shared" ref="B23:G23" si="2">B21+B22</f>
        <v>36218</v>
      </c>
      <c r="C23" s="205">
        <f t="shared" si="2"/>
        <v>15531</v>
      </c>
      <c r="D23" s="205">
        <f t="shared" si="2"/>
        <v>33668</v>
      </c>
      <c r="E23" s="205">
        <f t="shared" si="2"/>
        <v>13123</v>
      </c>
      <c r="F23" s="205">
        <f t="shared" si="2"/>
        <v>21073</v>
      </c>
      <c r="G23" s="205">
        <f t="shared" si="2"/>
        <v>10147</v>
      </c>
    </row>
    <row r="24" spans="1:7" ht="28.8" x14ac:dyDescent="0.3">
      <c r="A24" s="154" t="s">
        <v>235</v>
      </c>
      <c r="B24" s="203">
        <v>30</v>
      </c>
      <c r="C24" s="203">
        <v>104</v>
      </c>
      <c r="D24" s="203">
        <v>82</v>
      </c>
      <c r="E24" s="203">
        <v>282</v>
      </c>
      <c r="F24" s="203">
        <v>125</v>
      </c>
      <c r="G24" s="203">
        <v>293</v>
      </c>
    </row>
    <row r="25" spans="1:7" ht="28.8" x14ac:dyDescent="0.3">
      <c r="A25" s="154" t="s">
        <v>69</v>
      </c>
      <c r="B25" s="203">
        <v>172</v>
      </c>
      <c r="C25" s="203">
        <v>3838</v>
      </c>
      <c r="D25" s="203">
        <v>190</v>
      </c>
      <c r="E25" s="203">
        <v>3600</v>
      </c>
      <c r="F25" s="203">
        <v>450</v>
      </c>
      <c r="G25" s="203">
        <v>3800</v>
      </c>
    </row>
    <row r="26" spans="1:7" x14ac:dyDescent="0.3">
      <c r="A26" s="154" t="s">
        <v>236</v>
      </c>
      <c r="B26" s="203" t="s">
        <v>76</v>
      </c>
      <c r="C26" s="203" t="s">
        <v>76</v>
      </c>
      <c r="D26" s="203" t="s">
        <v>76</v>
      </c>
      <c r="E26" s="203" t="s">
        <v>76</v>
      </c>
      <c r="F26" s="203" t="s">
        <v>76</v>
      </c>
      <c r="G26" s="203" t="s">
        <v>76</v>
      </c>
    </row>
    <row r="27" spans="1:7" ht="28.8" x14ac:dyDescent="0.3">
      <c r="A27" s="154" t="s">
        <v>237</v>
      </c>
      <c r="B27" s="203">
        <v>371</v>
      </c>
      <c r="C27" s="203">
        <v>173</v>
      </c>
      <c r="D27" s="203">
        <v>264</v>
      </c>
      <c r="E27" s="203">
        <v>150</v>
      </c>
      <c r="F27" s="203">
        <v>209</v>
      </c>
      <c r="G27" s="203">
        <v>276</v>
      </c>
    </row>
    <row r="28" spans="1:7" ht="28.8" x14ac:dyDescent="0.3">
      <c r="A28" s="154" t="s">
        <v>73</v>
      </c>
      <c r="B28" s="203">
        <v>2610</v>
      </c>
      <c r="C28" s="203">
        <v>7655</v>
      </c>
      <c r="D28" s="203">
        <v>2617</v>
      </c>
      <c r="E28" s="203">
        <v>8790</v>
      </c>
      <c r="F28" s="203">
        <v>1323</v>
      </c>
      <c r="G28" s="203">
        <v>4311</v>
      </c>
    </row>
    <row r="29" spans="1:7" x14ac:dyDescent="0.3">
      <c r="A29" s="154" t="s">
        <v>74</v>
      </c>
      <c r="B29" s="203">
        <v>236</v>
      </c>
      <c r="C29" s="203">
        <v>782</v>
      </c>
      <c r="D29" s="203">
        <v>81</v>
      </c>
      <c r="E29" s="203">
        <v>981</v>
      </c>
      <c r="F29" s="203">
        <v>480</v>
      </c>
      <c r="G29" s="203">
        <v>1200</v>
      </c>
    </row>
    <row r="30" spans="1:7" x14ac:dyDescent="0.3">
      <c r="A30" s="155" t="s">
        <v>225</v>
      </c>
      <c r="B30" s="205">
        <f>B7+B11+B12+B13+B18+B20+B23+B24+B25+B27+B28+B29</f>
        <v>172606</v>
      </c>
      <c r="C30" s="205">
        <f>C7+C11+C12+C13+C18+C20+C23+C24+C25+C27+C28+C29</f>
        <v>80539</v>
      </c>
      <c r="D30" s="205">
        <f>D7+D11+D12+D13+D18+D20+D23+D24+D25+D27+D28+D29+D19</f>
        <v>167109</v>
      </c>
      <c r="E30" s="205">
        <f>E7+E11+E12+E13+E18+E20+E23+E24+E25+E27+E28+E29+E19</f>
        <v>73441</v>
      </c>
      <c r="F30" s="205">
        <f>F7+F11+F12+F13+F18+F20+F23+F24+F25+F27+F28+F29+F19</f>
        <v>141587</v>
      </c>
      <c r="G30" s="205">
        <f>G7+G11+G12+G13+G18+G20+G23+G24+G25+G27+G28+G29+G19</f>
        <v>57817</v>
      </c>
    </row>
    <row r="32" spans="1:7" ht="79.5" customHeight="1" x14ac:dyDescent="0.3">
      <c r="A32" s="403" t="s">
        <v>238</v>
      </c>
      <c r="B32" s="403"/>
      <c r="C32" s="403"/>
      <c r="D32" s="403"/>
      <c r="E32" s="403"/>
      <c r="F32" s="403"/>
      <c r="G32" s="403"/>
    </row>
    <row r="33" spans="1:7" ht="43.5" customHeight="1" x14ac:dyDescent="0.3">
      <c r="A33" s="403" t="s">
        <v>239</v>
      </c>
      <c r="B33" s="403"/>
      <c r="C33" s="403"/>
      <c r="D33" s="403"/>
      <c r="E33" s="403"/>
      <c r="F33" s="403"/>
      <c r="G33" s="403"/>
    </row>
    <row r="34" spans="1:7" x14ac:dyDescent="0.3">
      <c r="A34" s="161"/>
    </row>
    <row r="35" spans="1:7" x14ac:dyDescent="0.3">
      <c r="A35"/>
    </row>
    <row r="36" spans="1:7" ht="15.6" x14ac:dyDescent="0.3">
      <c r="A36" s="209"/>
    </row>
  </sheetData>
  <mergeCells count="10">
    <mergeCell ref="A33:G33"/>
    <mergeCell ref="A5:A6"/>
    <mergeCell ref="B5:C5"/>
    <mergeCell ref="D5:E5"/>
    <mergeCell ref="F5:G5"/>
    <mergeCell ref="B2:G2"/>
    <mergeCell ref="B3:G3"/>
    <mergeCell ref="B4:G4"/>
    <mergeCell ref="B1:G1"/>
    <mergeCell ref="A32:G32"/>
  </mergeCells>
  <pageMargins left="0.70866141732283472" right="0.70866141732283472" top="0.74803149606299213" bottom="0.74803149606299213" header="0.31496062992125984" footer="0.31496062992125984"/>
  <pageSetup paperSize="9" scale="50" fitToHeight="3" orientation="landscape" verticalDpi="599"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defaultColWidth="9.109375" defaultRowHeight="14.4" x14ac:dyDescent="0.3"/>
  <cols>
    <col min="1" max="1" width="43.33203125" style="15" customWidth="1"/>
    <col min="2" max="13" width="17.33203125" style="15" customWidth="1"/>
    <col min="14" max="16384" width="9.109375" style="15"/>
  </cols>
  <sheetData>
    <row r="1" spans="1:9" ht="15.75" customHeight="1" x14ac:dyDescent="0.3">
      <c r="A1" s="54" t="s">
        <v>45</v>
      </c>
      <c r="B1" s="389" t="s">
        <v>84</v>
      </c>
      <c r="C1" s="390"/>
      <c r="D1" s="390"/>
      <c r="E1" s="390"/>
      <c r="F1" s="390"/>
      <c r="G1" s="390"/>
      <c r="H1" s="156"/>
      <c r="I1" s="156"/>
    </row>
    <row r="2" spans="1:9" ht="15.75" customHeight="1" x14ac:dyDescent="0.3">
      <c r="A2" s="55" t="s">
        <v>42</v>
      </c>
      <c r="B2" s="391" t="s">
        <v>240</v>
      </c>
      <c r="C2" s="392"/>
      <c r="D2" s="392"/>
      <c r="E2" s="392"/>
      <c r="F2" s="392"/>
      <c r="G2" s="392"/>
      <c r="H2" s="157"/>
      <c r="I2" s="157"/>
    </row>
    <row r="3" spans="1:9" ht="43.5" customHeight="1" thickBot="1" x14ac:dyDescent="0.35">
      <c r="A3" s="56" t="s">
        <v>40</v>
      </c>
      <c r="B3" s="393" t="s">
        <v>94</v>
      </c>
      <c r="C3" s="394"/>
      <c r="D3" s="394"/>
      <c r="E3" s="394"/>
      <c r="F3" s="394"/>
      <c r="G3" s="394"/>
      <c r="H3" s="157"/>
      <c r="I3" s="157"/>
    </row>
    <row r="4" spans="1:9" ht="43.5" customHeight="1" x14ac:dyDescent="0.3">
      <c r="A4" s="440" t="s">
        <v>44</v>
      </c>
      <c r="B4" s="445">
        <v>2015</v>
      </c>
      <c r="C4" s="445"/>
      <c r="D4" s="445">
        <v>2016</v>
      </c>
      <c r="E4" s="445"/>
      <c r="F4" s="445">
        <v>2017</v>
      </c>
      <c r="G4" s="445"/>
      <c r="H4" s="157"/>
      <c r="I4" s="157"/>
    </row>
    <row r="5" spans="1:9" ht="43.5" customHeight="1" x14ac:dyDescent="0.3">
      <c r="A5" s="441"/>
      <c r="B5" s="153" t="s">
        <v>171</v>
      </c>
      <c r="C5" s="153" t="s">
        <v>172</v>
      </c>
      <c r="D5" s="153" t="s">
        <v>171</v>
      </c>
      <c r="E5" s="153" t="s">
        <v>172</v>
      </c>
      <c r="F5" s="153" t="s">
        <v>171</v>
      </c>
      <c r="G5" s="153" t="s">
        <v>172</v>
      </c>
      <c r="H5" s="157"/>
      <c r="I5" s="157"/>
    </row>
    <row r="6" spans="1:9" ht="34.5" customHeight="1" x14ac:dyDescent="0.3">
      <c r="A6" s="154" t="s">
        <v>49</v>
      </c>
      <c r="B6" s="210">
        <v>22.526315789473685</v>
      </c>
      <c r="C6" s="210">
        <v>23.079365079365079</v>
      </c>
      <c r="D6" s="210">
        <v>20.828571428571429</v>
      </c>
      <c r="E6" s="210">
        <v>24.253731343283583</v>
      </c>
      <c r="F6" s="210">
        <v>14.511111111111111</v>
      </c>
      <c r="G6" s="210">
        <v>26.452054794520549</v>
      </c>
      <c r="H6" s="157"/>
      <c r="I6" s="157"/>
    </row>
    <row r="7" spans="1:9" ht="43.5" customHeight="1" x14ac:dyDescent="0.3">
      <c r="A7" s="154" t="s">
        <v>194</v>
      </c>
      <c r="B7" s="210">
        <v>13.131147540983607</v>
      </c>
      <c r="C7" s="210">
        <v>28.065040650406505</v>
      </c>
      <c r="D7" s="210">
        <v>13.398305084745763</v>
      </c>
      <c r="E7" s="210">
        <v>23.487068965517242</v>
      </c>
      <c r="F7" s="210">
        <v>14.63302752293578</v>
      </c>
      <c r="G7" s="210">
        <v>22.543859649122808</v>
      </c>
      <c r="H7" s="157"/>
      <c r="I7" s="157"/>
    </row>
    <row r="8" spans="1:9" ht="41.25" customHeight="1" x14ac:dyDescent="0.3">
      <c r="A8" s="154" t="s">
        <v>232</v>
      </c>
      <c r="B8" s="210">
        <v>16.550900548159749</v>
      </c>
      <c r="C8" s="210">
        <v>24.359307359307358</v>
      </c>
      <c r="D8" s="210">
        <v>14.634104704097117</v>
      </c>
      <c r="E8" s="210">
        <v>21.588235294117649</v>
      </c>
      <c r="F8" s="210">
        <v>14.825840421223168</v>
      </c>
      <c r="G8" s="210">
        <v>20.906976744186046</v>
      </c>
      <c r="H8" s="157"/>
      <c r="I8" s="157"/>
    </row>
    <row r="9" spans="1:9" ht="39.75" customHeight="1" x14ac:dyDescent="0.3">
      <c r="A9" s="154" t="s">
        <v>215</v>
      </c>
      <c r="B9" s="210">
        <v>24.75</v>
      </c>
      <c r="C9" s="210">
        <v>31.05</v>
      </c>
      <c r="D9" s="210">
        <v>48</v>
      </c>
      <c r="E9" s="210">
        <v>25.9375</v>
      </c>
      <c r="F9" s="210">
        <v>15.857142857142858</v>
      </c>
      <c r="G9" s="210">
        <v>38.333333333333336</v>
      </c>
      <c r="H9" s="157"/>
      <c r="I9" s="157"/>
    </row>
    <row r="10" spans="1:9" ht="36" customHeight="1" x14ac:dyDescent="0.3">
      <c r="A10" s="204" t="s">
        <v>197</v>
      </c>
      <c r="B10" s="211">
        <v>16.48377243222604</v>
      </c>
      <c r="C10" s="211">
        <v>26.462776659959758</v>
      </c>
      <c r="D10" s="211">
        <v>14.650361311839911</v>
      </c>
      <c r="E10" s="211">
        <v>22.637860082304528</v>
      </c>
      <c r="F10" s="211">
        <v>14.823110407597943</v>
      </c>
      <c r="G10" s="211">
        <v>22.073529411764707</v>
      </c>
      <c r="H10" s="157"/>
      <c r="I10" s="157"/>
    </row>
    <row r="11" spans="1:9" ht="34.5" customHeight="1" x14ac:dyDescent="0.3">
      <c r="A11" s="154" t="s">
        <v>53</v>
      </c>
      <c r="B11" s="210">
        <v>16.38095238095238</v>
      </c>
      <c r="C11" s="210">
        <v>34.289473684210527</v>
      </c>
      <c r="D11" s="210">
        <v>12.909090909090908</v>
      </c>
      <c r="E11" s="210">
        <v>25.851851851851851</v>
      </c>
      <c r="F11" s="210">
        <v>7.8</v>
      </c>
      <c r="G11" s="210">
        <v>40.200000000000003</v>
      </c>
      <c r="H11" s="157"/>
      <c r="I11" s="157"/>
    </row>
    <row r="12" spans="1:9" ht="36" customHeight="1" x14ac:dyDescent="0.3">
      <c r="A12" s="154" t="s">
        <v>56</v>
      </c>
      <c r="B12" s="210">
        <v>15.885714285714286</v>
      </c>
      <c r="C12" s="210">
        <v>33.397849462365592</v>
      </c>
      <c r="D12" s="210">
        <v>15.720496894409937</v>
      </c>
      <c r="E12" s="210">
        <v>28.537757437070937</v>
      </c>
      <c r="F12" s="210">
        <v>8.6666666666666661</v>
      </c>
      <c r="G12" s="210">
        <v>31.548387096774192</v>
      </c>
      <c r="H12" s="157"/>
      <c r="I12" s="157"/>
    </row>
    <row r="13" spans="1:9" ht="33.75" customHeight="1" x14ac:dyDescent="0.3">
      <c r="A13" s="154" t="s">
        <v>233</v>
      </c>
      <c r="B13" s="203" t="s">
        <v>76</v>
      </c>
      <c r="C13" s="210">
        <v>18.714285714285715</v>
      </c>
      <c r="D13" s="210">
        <v>5</v>
      </c>
      <c r="E13" s="210">
        <v>12.4</v>
      </c>
      <c r="F13" s="210">
        <v>5.75</v>
      </c>
      <c r="G13" s="210">
        <v>43</v>
      </c>
      <c r="H13" s="157"/>
      <c r="I13" s="157"/>
    </row>
    <row r="14" spans="1:9" ht="43.5" customHeight="1" x14ac:dyDescent="0.3">
      <c r="A14" s="154" t="s">
        <v>177</v>
      </c>
      <c r="B14" s="210">
        <v>9</v>
      </c>
      <c r="C14" s="210">
        <v>14.2</v>
      </c>
      <c r="D14" s="210">
        <v>5.333333333333333</v>
      </c>
      <c r="E14" s="210">
        <v>29.333333333333332</v>
      </c>
      <c r="F14" s="210">
        <v>15.2</v>
      </c>
      <c r="G14" s="210">
        <v>9</v>
      </c>
      <c r="H14" s="157"/>
      <c r="I14" s="157"/>
    </row>
    <row r="15" spans="1:9" ht="43.5" customHeight="1" x14ac:dyDescent="0.3">
      <c r="A15" s="207" t="s">
        <v>178</v>
      </c>
      <c r="B15" s="210">
        <v>17.12753858651503</v>
      </c>
      <c r="C15" s="210">
        <v>27.677064220183485</v>
      </c>
      <c r="D15" s="210">
        <v>16.372688477951638</v>
      </c>
      <c r="E15" s="210">
        <v>22.318584070796462</v>
      </c>
      <c r="F15" s="210">
        <v>16.235837685817597</v>
      </c>
      <c r="G15" s="210">
        <v>26.929219600725954</v>
      </c>
      <c r="H15" s="157"/>
      <c r="I15" s="157"/>
    </row>
    <row r="16" spans="1:9" ht="31.5" customHeight="1" x14ac:dyDescent="0.3">
      <c r="A16" s="154" t="s">
        <v>179</v>
      </c>
      <c r="B16" s="210">
        <v>29.5</v>
      </c>
      <c r="C16" s="210">
        <v>30.333333333333332</v>
      </c>
      <c r="D16" s="203" t="s">
        <v>76</v>
      </c>
      <c r="E16" s="210">
        <v>30.36</v>
      </c>
      <c r="F16" s="210">
        <v>29.777777777777779</v>
      </c>
      <c r="G16" s="210">
        <v>30.158536585365855</v>
      </c>
      <c r="H16" s="157"/>
      <c r="I16" s="157"/>
    </row>
    <row r="17" spans="1:9" ht="30" customHeight="1" x14ac:dyDescent="0.3">
      <c r="A17" s="204" t="s">
        <v>200</v>
      </c>
      <c r="B17" s="211">
        <v>17.130981346309813</v>
      </c>
      <c r="C17" s="211">
        <v>27.646076794657763</v>
      </c>
      <c r="D17" s="211">
        <v>16.345157857396241</v>
      </c>
      <c r="E17" s="211">
        <v>22.826086956521738</v>
      </c>
      <c r="F17" s="211">
        <v>16.297222222222221</v>
      </c>
      <c r="G17" s="211">
        <v>27.277691107644305</v>
      </c>
      <c r="H17" s="157"/>
      <c r="I17" s="157"/>
    </row>
    <row r="18" spans="1:9" ht="39" customHeight="1" x14ac:dyDescent="0.3">
      <c r="A18" s="154" t="s">
        <v>60</v>
      </c>
      <c r="B18" s="203" t="s">
        <v>76</v>
      </c>
      <c r="C18" s="203" t="s">
        <v>76</v>
      </c>
      <c r="D18" s="203" t="s">
        <v>76</v>
      </c>
      <c r="E18" s="203" t="s">
        <v>76</v>
      </c>
      <c r="F18" s="210">
        <v>27.527777777777779</v>
      </c>
      <c r="G18" s="210">
        <v>40.234042553191486</v>
      </c>
      <c r="H18" s="157"/>
      <c r="I18" s="157"/>
    </row>
    <row r="19" spans="1:9" ht="39" customHeight="1" x14ac:dyDescent="0.3">
      <c r="A19" s="154" t="s">
        <v>63</v>
      </c>
      <c r="B19" s="210">
        <v>16.079999999999998</v>
      </c>
      <c r="C19" s="210">
        <v>45.020202020202021</v>
      </c>
      <c r="D19" s="210">
        <v>14.666666666666666</v>
      </c>
      <c r="E19" s="210">
        <v>38.5</v>
      </c>
      <c r="F19" s="210">
        <v>11.095238095238095</v>
      </c>
      <c r="G19" s="210">
        <v>36.845238095238095</v>
      </c>
      <c r="H19" s="157"/>
      <c r="I19" s="157"/>
    </row>
    <row r="20" spans="1:9" ht="43.5" customHeight="1" x14ac:dyDescent="0.3">
      <c r="A20" s="154" t="s">
        <v>220</v>
      </c>
      <c r="B20" s="210">
        <v>12.325714285714286</v>
      </c>
      <c r="C20" s="210">
        <v>26.737891737891736</v>
      </c>
      <c r="D20" s="210">
        <v>13.98</v>
      </c>
      <c r="E20" s="210">
        <v>25.426332288401255</v>
      </c>
      <c r="F20" s="210">
        <v>15.404958677685951</v>
      </c>
      <c r="G20" s="210">
        <v>24.864583333333332</v>
      </c>
      <c r="H20" s="157"/>
      <c r="I20" s="157"/>
    </row>
    <row r="21" spans="1:9" ht="43.5" customHeight="1" x14ac:dyDescent="0.3">
      <c r="A21" s="154" t="s">
        <v>183</v>
      </c>
      <c r="B21" s="210">
        <v>20.142519219396807</v>
      </c>
      <c r="C21" s="210">
        <v>86.563380281690144</v>
      </c>
      <c r="D21" s="210">
        <v>18.961561561561563</v>
      </c>
      <c r="E21" s="210">
        <v>80.838709677419359</v>
      </c>
      <c r="F21" s="210">
        <v>11.01433486238532</v>
      </c>
      <c r="G21" s="210">
        <v>44.567164179104481</v>
      </c>
      <c r="H21" s="157"/>
      <c r="I21" s="157"/>
    </row>
    <row r="22" spans="1:9" ht="24.75" customHeight="1" x14ac:dyDescent="0.3">
      <c r="A22" s="204" t="s">
        <v>203</v>
      </c>
      <c r="B22" s="211">
        <v>19.409431939978564</v>
      </c>
      <c r="C22" s="211">
        <v>36.803317535545027</v>
      </c>
      <c r="D22" s="211">
        <v>18.549862258953169</v>
      </c>
      <c r="E22" s="211">
        <v>34.443569553805773</v>
      </c>
      <c r="F22" s="211">
        <v>11.299195710455765</v>
      </c>
      <c r="G22" s="211">
        <v>28.583098591549295</v>
      </c>
      <c r="H22" s="157"/>
      <c r="I22" s="157"/>
    </row>
    <row r="23" spans="1:9" ht="39.75" customHeight="1" x14ac:dyDescent="0.3">
      <c r="A23" s="154" t="s">
        <v>68</v>
      </c>
      <c r="B23" s="210">
        <v>10</v>
      </c>
      <c r="C23" s="210">
        <v>13</v>
      </c>
      <c r="D23" s="210">
        <v>11.714285714285714</v>
      </c>
      <c r="E23" s="210">
        <v>31.333333333333332</v>
      </c>
      <c r="F23" s="210">
        <v>20.833333333333332</v>
      </c>
      <c r="G23" s="210">
        <v>20.928571428571427</v>
      </c>
      <c r="H23" s="157"/>
      <c r="I23" s="157"/>
    </row>
    <row r="24" spans="1:9" ht="33.75" customHeight="1" x14ac:dyDescent="0.3">
      <c r="A24" s="154" t="s">
        <v>69</v>
      </c>
      <c r="B24" s="210">
        <v>5.2121212121212119</v>
      </c>
      <c r="C24" s="210">
        <v>48.582278481012658</v>
      </c>
      <c r="D24" s="210">
        <v>7.3076923076923075</v>
      </c>
      <c r="E24" s="210">
        <v>50.70422535211268</v>
      </c>
      <c r="F24" s="210">
        <v>15</v>
      </c>
      <c r="G24" s="210">
        <v>50</v>
      </c>
      <c r="H24" s="157"/>
      <c r="I24" s="157"/>
    </row>
    <row r="25" spans="1:9" ht="27.75" customHeight="1" x14ac:dyDescent="0.3">
      <c r="A25" s="154" t="s">
        <v>236</v>
      </c>
      <c r="B25" s="203" t="s">
        <v>76</v>
      </c>
      <c r="C25" s="203" t="s">
        <v>76</v>
      </c>
      <c r="D25" s="203" t="s">
        <v>76</v>
      </c>
      <c r="E25" s="203" t="s">
        <v>76</v>
      </c>
      <c r="F25" s="203" t="s">
        <v>76</v>
      </c>
      <c r="G25" s="203" t="s">
        <v>76</v>
      </c>
      <c r="H25" s="157"/>
      <c r="I25" s="157"/>
    </row>
    <row r="26" spans="1:9" ht="37.5" customHeight="1" x14ac:dyDescent="0.3">
      <c r="A26" s="154" t="s">
        <v>72</v>
      </c>
      <c r="B26" s="210">
        <v>12.793103448275861</v>
      </c>
      <c r="C26" s="210">
        <v>13.307692307692308</v>
      </c>
      <c r="D26" s="210">
        <v>8.8000000000000007</v>
      </c>
      <c r="E26" s="210">
        <v>13.636363636363637</v>
      </c>
      <c r="F26" s="210">
        <v>9.0869565217391308</v>
      </c>
      <c r="G26" s="210">
        <v>17.25</v>
      </c>
      <c r="H26" s="157"/>
      <c r="I26" s="157"/>
    </row>
    <row r="27" spans="1:9" ht="28.8" x14ac:dyDescent="0.3">
      <c r="A27" s="154" t="s">
        <v>73</v>
      </c>
      <c r="B27" s="203" t="s">
        <v>76</v>
      </c>
      <c r="C27" s="203" t="s">
        <v>76</v>
      </c>
      <c r="D27" s="203" t="s">
        <v>76</v>
      </c>
      <c r="E27" s="203" t="s">
        <v>76</v>
      </c>
      <c r="F27" s="203" t="s">
        <v>76</v>
      </c>
      <c r="G27" s="203" t="s">
        <v>76</v>
      </c>
    </row>
    <row r="28" spans="1:9" ht="25.5" customHeight="1" x14ac:dyDescent="0.3">
      <c r="A28" s="154" t="s">
        <v>74</v>
      </c>
      <c r="B28" s="210">
        <v>15.733333333333333</v>
      </c>
      <c r="C28" s="210">
        <v>30.076923076923077</v>
      </c>
      <c r="D28" s="210">
        <v>16.2</v>
      </c>
      <c r="E28" s="210">
        <v>49.05</v>
      </c>
      <c r="F28" s="210">
        <v>30</v>
      </c>
      <c r="G28" s="210">
        <v>27.906976744186046</v>
      </c>
    </row>
    <row r="29" spans="1:9" ht="86.25" customHeight="1" x14ac:dyDescent="0.3">
      <c r="A29" s="403" t="s">
        <v>238</v>
      </c>
      <c r="B29" s="403"/>
      <c r="C29" s="403"/>
      <c r="D29" s="403"/>
      <c r="E29" s="403"/>
      <c r="F29" s="403"/>
      <c r="G29" s="403"/>
    </row>
    <row r="30" spans="1:9" x14ac:dyDescent="0.3">
      <c r="A30" s="403" t="s">
        <v>239</v>
      </c>
      <c r="B30" s="403"/>
      <c r="C30" s="403"/>
      <c r="D30" s="403"/>
      <c r="E30" s="403"/>
      <c r="F30" s="403"/>
      <c r="G30" s="403"/>
    </row>
  </sheetData>
  <mergeCells count="9">
    <mergeCell ref="B1:G1"/>
    <mergeCell ref="B2:G2"/>
    <mergeCell ref="B3:G3"/>
    <mergeCell ref="A30:G30"/>
    <mergeCell ref="A4:A5"/>
    <mergeCell ref="B4:C4"/>
    <mergeCell ref="D4:E4"/>
    <mergeCell ref="F4:G4"/>
    <mergeCell ref="A29:G2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theme="4" tint="-0.499984740745262"/>
    <pageSetUpPr fitToPage="1"/>
  </sheetPr>
  <dimension ref="A1:B8"/>
  <sheetViews>
    <sheetView zoomScaleNormal="100" workbookViewId="0">
      <selection activeCell="E12" sqref="E10:E12"/>
    </sheetView>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44" t="s">
        <v>0</v>
      </c>
      <c r="B1" s="1" t="s">
        <v>39</v>
      </c>
    </row>
    <row r="2" spans="1:2" ht="30.75" customHeight="1" x14ac:dyDescent="0.3">
      <c r="A2" s="2" t="s">
        <v>1</v>
      </c>
      <c r="B2" s="4" t="s">
        <v>242</v>
      </c>
    </row>
    <row r="3" spans="1:2" ht="18" x14ac:dyDescent="0.3">
      <c r="A3" s="2" t="s">
        <v>2</v>
      </c>
      <c r="B3" s="4" t="s">
        <v>121</v>
      </c>
    </row>
    <row r="4" spans="1:2" ht="80.25" customHeight="1" x14ac:dyDescent="0.3">
      <c r="A4" s="2" t="s">
        <v>3</v>
      </c>
      <c r="B4" s="5" t="s">
        <v>123</v>
      </c>
    </row>
    <row r="5" spans="1:2" ht="18" x14ac:dyDescent="0.3">
      <c r="A5" s="2" t="s">
        <v>27</v>
      </c>
      <c r="B5" s="4" t="s">
        <v>210</v>
      </c>
    </row>
    <row r="6" spans="1:2" ht="18" x14ac:dyDescent="0.3">
      <c r="A6" s="2" t="s">
        <v>107</v>
      </c>
      <c r="B6" s="5" t="s">
        <v>231</v>
      </c>
    </row>
    <row r="7" spans="1:2" ht="54" x14ac:dyDescent="0.3">
      <c r="A7" s="2" t="s">
        <v>4</v>
      </c>
      <c r="B7" s="6" t="s">
        <v>243</v>
      </c>
    </row>
    <row r="8" spans="1:2" ht="36" x14ac:dyDescent="0.3">
      <c r="A8" s="2" t="s">
        <v>5</v>
      </c>
      <c r="B8" s="4" t="s">
        <v>130</v>
      </c>
    </row>
  </sheetData>
  <pageMargins left="0.70866141732283472" right="0.70866141732283472" top="0.74803149606299213" bottom="0.74803149606299213" header="0.31496062992125984" footer="0.31496062992125984"/>
  <pageSetup paperSize="9" scale="6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L35"/>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12" width="11.88671875" style="15" customWidth="1"/>
    <col min="13" max="16384" width="9.109375" style="15"/>
  </cols>
  <sheetData>
    <row r="1" spans="1:12" ht="22.5" customHeight="1" x14ac:dyDescent="0.3">
      <c r="A1" s="54" t="s">
        <v>45</v>
      </c>
      <c r="B1" s="446" t="s">
        <v>84</v>
      </c>
      <c r="C1" s="428"/>
      <c r="D1" s="428"/>
      <c r="E1" s="428"/>
      <c r="F1" s="428"/>
      <c r="G1" s="428"/>
      <c r="H1" s="428"/>
      <c r="I1" s="428"/>
      <c r="J1" s="428"/>
      <c r="K1" s="428"/>
      <c r="L1" s="429"/>
    </row>
    <row r="2" spans="1:12" ht="22.5" customHeight="1" x14ac:dyDescent="0.3">
      <c r="A2" s="55" t="s">
        <v>42</v>
      </c>
      <c r="B2" s="447" t="s">
        <v>101</v>
      </c>
      <c r="C2" s="448"/>
      <c r="D2" s="448"/>
      <c r="E2" s="448"/>
      <c r="F2" s="448"/>
      <c r="G2" s="448"/>
      <c r="H2" s="448"/>
      <c r="I2" s="448"/>
      <c r="J2" s="448"/>
      <c r="K2" s="448"/>
      <c r="L2" s="449"/>
    </row>
    <row r="3" spans="1:12" ht="48" customHeight="1" x14ac:dyDescent="0.3">
      <c r="A3" s="55" t="s">
        <v>43</v>
      </c>
      <c r="B3" s="447" t="s">
        <v>112</v>
      </c>
      <c r="C3" s="448"/>
      <c r="D3" s="448"/>
      <c r="E3" s="448"/>
      <c r="F3" s="448"/>
      <c r="G3" s="448"/>
      <c r="H3" s="448"/>
      <c r="I3" s="448"/>
      <c r="J3" s="448"/>
      <c r="K3" s="448"/>
      <c r="L3" s="449"/>
    </row>
    <row r="4" spans="1:12" ht="22.5" customHeight="1" thickBot="1" x14ac:dyDescent="0.35">
      <c r="A4" s="56" t="s">
        <v>40</v>
      </c>
      <c r="B4" s="450" t="s">
        <v>104</v>
      </c>
      <c r="C4" s="451"/>
      <c r="D4" s="451"/>
      <c r="E4" s="451"/>
      <c r="F4" s="451"/>
      <c r="G4" s="451"/>
      <c r="H4" s="451"/>
      <c r="I4" s="451"/>
      <c r="J4" s="451"/>
      <c r="K4" s="451"/>
      <c r="L4" s="452"/>
    </row>
    <row r="5" spans="1:12" ht="16.2" thickBot="1" x14ac:dyDescent="0.35">
      <c r="A5" s="455" t="s">
        <v>44</v>
      </c>
      <c r="B5" s="455" t="s">
        <v>48</v>
      </c>
      <c r="C5" s="453" t="s">
        <v>103</v>
      </c>
      <c r="D5" s="453"/>
      <c r="E5" s="453"/>
      <c r="F5" s="453"/>
      <c r="G5" s="453"/>
      <c r="H5" s="453"/>
      <c r="I5" s="453"/>
      <c r="J5" s="453"/>
      <c r="K5" s="453"/>
      <c r="L5" s="454"/>
    </row>
    <row r="6" spans="1:12" ht="16.2" thickBot="1" x14ac:dyDescent="0.35">
      <c r="A6" s="456"/>
      <c r="B6" s="456"/>
      <c r="C6" s="458">
        <v>2013</v>
      </c>
      <c r="D6" s="459"/>
      <c r="E6" s="458">
        <v>2014</v>
      </c>
      <c r="F6" s="459"/>
      <c r="G6" s="458">
        <v>2015</v>
      </c>
      <c r="H6" s="459"/>
      <c r="I6" s="458">
        <v>2016</v>
      </c>
      <c r="J6" s="459"/>
      <c r="K6" s="458">
        <v>2017</v>
      </c>
      <c r="L6" s="459"/>
    </row>
    <row r="7" spans="1:12" ht="16.2" thickBot="1" x14ac:dyDescent="0.35">
      <c r="A7" s="457"/>
      <c r="B7" s="457"/>
      <c r="C7" s="57" t="s">
        <v>164</v>
      </c>
      <c r="D7" s="58" t="s">
        <v>165</v>
      </c>
      <c r="E7" s="57" t="s">
        <v>164</v>
      </c>
      <c r="F7" s="58" t="s">
        <v>165</v>
      </c>
      <c r="G7" s="57" t="s">
        <v>164</v>
      </c>
      <c r="H7" s="58" t="s">
        <v>165</v>
      </c>
      <c r="I7" s="57" t="s">
        <v>164</v>
      </c>
      <c r="J7" s="58" t="s">
        <v>165</v>
      </c>
      <c r="K7" s="57" t="s">
        <v>164</v>
      </c>
      <c r="L7" s="58" t="s">
        <v>165</v>
      </c>
    </row>
    <row r="8" spans="1:12" ht="15.6" x14ac:dyDescent="0.3">
      <c r="A8" s="136" t="s">
        <v>102</v>
      </c>
      <c r="B8" s="240" t="s">
        <v>275</v>
      </c>
      <c r="C8" s="302" t="s">
        <v>76</v>
      </c>
      <c r="D8" s="303" t="s">
        <v>76</v>
      </c>
      <c r="E8" s="302" t="s">
        <v>76</v>
      </c>
      <c r="F8" s="303" t="s">
        <v>76</v>
      </c>
      <c r="G8" s="302" t="s">
        <v>76</v>
      </c>
      <c r="H8" s="303" t="s">
        <v>76</v>
      </c>
      <c r="I8" s="231">
        <v>2966.4587693555359</v>
      </c>
      <c r="J8" s="232">
        <v>2218.8273298768827</v>
      </c>
      <c r="K8" s="231">
        <v>3327.7911350921299</v>
      </c>
      <c r="L8" s="232">
        <v>2558.2476932084783</v>
      </c>
    </row>
    <row r="9" spans="1:12" ht="15.6" x14ac:dyDescent="0.3">
      <c r="A9" s="137"/>
      <c r="B9" s="239" t="s">
        <v>276</v>
      </c>
      <c r="C9" s="233">
        <v>1764.1604634146067</v>
      </c>
      <c r="D9" s="234">
        <v>1461.5801452020141</v>
      </c>
      <c r="E9" s="233">
        <v>1896.1591736930723</v>
      </c>
      <c r="F9" s="234">
        <v>1553.015748691096</v>
      </c>
      <c r="G9" s="233">
        <v>1872.9353784722084</v>
      </c>
      <c r="H9" s="234">
        <v>1558.613408669878</v>
      </c>
      <c r="I9" s="233">
        <v>1834.9259198865718</v>
      </c>
      <c r="J9" s="234">
        <v>1547.6700000000112</v>
      </c>
      <c r="K9" s="233">
        <v>1887.314640111789</v>
      </c>
      <c r="L9" s="234">
        <v>1515.6176096333679</v>
      </c>
    </row>
    <row r="10" spans="1:12" ht="15.6" x14ac:dyDescent="0.3">
      <c r="A10" s="138" t="s">
        <v>53</v>
      </c>
      <c r="B10" s="240" t="s">
        <v>276</v>
      </c>
      <c r="C10" s="235">
        <v>858.5850503778363</v>
      </c>
      <c r="D10" s="236">
        <v>958.55520076482026</v>
      </c>
      <c r="E10" s="235">
        <v>854.32125156445795</v>
      </c>
      <c r="F10" s="236">
        <v>844.64498220640564</v>
      </c>
      <c r="G10" s="235">
        <v>920.47736434108913</v>
      </c>
      <c r="H10" s="236">
        <v>828.23421550094713</v>
      </c>
      <c r="I10" s="235">
        <v>1027.9867402597545</v>
      </c>
      <c r="J10" s="236">
        <v>885.60129870130095</v>
      </c>
      <c r="K10" s="235">
        <v>960.39883917776172</v>
      </c>
      <c r="L10" s="236">
        <v>896.48364891518747</v>
      </c>
    </row>
    <row r="11" spans="1:12" ht="28.8" x14ac:dyDescent="0.3">
      <c r="A11" s="139" t="s">
        <v>56</v>
      </c>
      <c r="B11" s="143" t="s">
        <v>52</v>
      </c>
      <c r="C11" s="235">
        <v>1899.4099999999869</v>
      </c>
      <c r="D11" s="236">
        <v>0</v>
      </c>
      <c r="E11" s="235">
        <v>2377.6851304347824</v>
      </c>
      <c r="F11" s="236">
        <v>0</v>
      </c>
      <c r="G11" s="235">
        <v>2943.0194183444964</v>
      </c>
      <c r="H11" s="236">
        <v>0</v>
      </c>
      <c r="I11" s="235">
        <v>0</v>
      </c>
      <c r="J11" s="236">
        <v>0</v>
      </c>
      <c r="K11" s="235">
        <v>0</v>
      </c>
      <c r="L11" s="236">
        <v>0</v>
      </c>
    </row>
    <row r="12" spans="1:12" ht="15.6" x14ac:dyDescent="0.3">
      <c r="A12" s="138"/>
      <c r="B12" s="240" t="s">
        <v>277</v>
      </c>
      <c r="C12" s="235">
        <v>600.52045154185578</v>
      </c>
      <c r="D12" s="236">
        <v>484.42416176470965</v>
      </c>
      <c r="E12" s="235">
        <v>667.73564539007521</v>
      </c>
      <c r="F12" s="236">
        <v>525.73747596154328</v>
      </c>
      <c r="G12" s="235">
        <v>760.11701951952705</v>
      </c>
      <c r="H12" s="236">
        <v>581.87161021109966</v>
      </c>
      <c r="I12" s="235">
        <v>791.74031441718557</v>
      </c>
      <c r="J12" s="236">
        <v>616.99109651339563</v>
      </c>
      <c r="K12" s="235">
        <v>417.40271268057626</v>
      </c>
      <c r="L12" s="236">
        <v>390.45024185068348</v>
      </c>
    </row>
    <row r="13" spans="1:12" ht="15.6" x14ac:dyDescent="0.3">
      <c r="A13" s="139" t="s">
        <v>57</v>
      </c>
      <c r="B13" s="143" t="s">
        <v>58</v>
      </c>
      <c r="C13" s="235">
        <v>6189.7509803921566</v>
      </c>
      <c r="D13" s="236">
        <v>4630.0967241379258</v>
      </c>
      <c r="E13" s="235">
        <v>6388.290531914894</v>
      </c>
      <c r="F13" s="236">
        <v>4996.9774566473989</v>
      </c>
      <c r="G13" s="235">
        <v>7202.5232183908047</v>
      </c>
      <c r="H13" s="236">
        <v>5038.9796551724139</v>
      </c>
      <c r="I13" s="235">
        <v>6821.788333333333</v>
      </c>
      <c r="J13" s="236">
        <v>4976.4506111111168</v>
      </c>
      <c r="K13" s="235">
        <v>7409.0220253164553</v>
      </c>
      <c r="L13" s="236">
        <v>5492.2680838323295</v>
      </c>
    </row>
    <row r="14" spans="1:12" ht="15.6" x14ac:dyDescent="0.3">
      <c r="A14" s="140"/>
      <c r="B14" s="143" t="s">
        <v>52</v>
      </c>
      <c r="C14" s="235">
        <v>2452.5238625562474</v>
      </c>
      <c r="D14" s="236">
        <v>1557.4098760074583</v>
      </c>
      <c r="E14" s="235">
        <v>2493.9775506476467</v>
      </c>
      <c r="F14" s="236">
        <v>1520.6468147918115</v>
      </c>
      <c r="G14" s="235">
        <v>2520.0152995986732</v>
      </c>
      <c r="H14" s="236">
        <v>1533.0474885845358</v>
      </c>
      <c r="I14" s="235">
        <v>2634.295740558031</v>
      </c>
      <c r="J14" s="236">
        <v>1593.7712823637587</v>
      </c>
      <c r="K14" s="235">
        <v>2792.0967569359541</v>
      </c>
      <c r="L14" s="236">
        <v>1676.2117875569711</v>
      </c>
    </row>
    <row r="15" spans="1:12" ht="15.6" x14ac:dyDescent="0.3">
      <c r="A15" s="140"/>
      <c r="B15" s="240" t="s">
        <v>276</v>
      </c>
      <c r="C15" s="235">
        <v>1180.2998197175984</v>
      </c>
      <c r="D15" s="236">
        <v>817.30883818470852</v>
      </c>
      <c r="E15" s="235">
        <v>833.71874281609348</v>
      </c>
      <c r="F15" s="236">
        <v>568.3541498945774</v>
      </c>
      <c r="G15" s="235">
        <v>1008.7268577368625</v>
      </c>
      <c r="H15" s="236">
        <v>675.12804569811033</v>
      </c>
      <c r="I15" s="235">
        <v>1111.1777133748731</v>
      </c>
      <c r="J15" s="236">
        <v>749.27621461682418</v>
      </c>
      <c r="K15" s="235">
        <v>936.71756987933566</v>
      </c>
      <c r="L15" s="236">
        <v>682.22056288571821</v>
      </c>
    </row>
    <row r="16" spans="1:12" ht="32.25" customHeight="1" x14ac:dyDescent="0.3">
      <c r="A16" s="141" t="s">
        <v>60</v>
      </c>
      <c r="B16" s="143" t="s">
        <v>55</v>
      </c>
      <c r="C16" s="235">
        <v>660.28536231884198</v>
      </c>
      <c r="D16" s="236">
        <v>723.94425000000001</v>
      </c>
      <c r="E16" s="235">
        <v>731.13597014925301</v>
      </c>
      <c r="F16" s="236">
        <v>610.52689265536719</v>
      </c>
      <c r="G16" s="235">
        <v>683.89391304347919</v>
      </c>
      <c r="H16" s="236">
        <v>645.45753164556959</v>
      </c>
      <c r="I16" s="235">
        <v>590.15720930232555</v>
      </c>
      <c r="J16" s="236">
        <v>564.13384615384552</v>
      </c>
      <c r="K16" s="235">
        <v>727.03367521367613</v>
      </c>
      <c r="L16" s="236">
        <v>573.52453551912572</v>
      </c>
    </row>
    <row r="17" spans="1:12" ht="28.8" x14ac:dyDescent="0.3">
      <c r="A17" s="141" t="s">
        <v>63</v>
      </c>
      <c r="B17" s="240" t="s">
        <v>276</v>
      </c>
      <c r="C17" s="235">
        <v>468.22316000000001</v>
      </c>
      <c r="D17" s="236">
        <v>485.94862962962958</v>
      </c>
      <c r="E17" s="235">
        <v>403.46629629629632</v>
      </c>
      <c r="F17" s="236">
        <v>455.50989847715744</v>
      </c>
      <c r="G17" s="235">
        <v>522.86131944444446</v>
      </c>
      <c r="H17" s="236">
        <v>432.01291540785496</v>
      </c>
      <c r="I17" s="235">
        <v>413.1955528255528</v>
      </c>
      <c r="J17" s="236">
        <v>425.54178861788614</v>
      </c>
      <c r="K17" s="235">
        <v>754.34670480549187</v>
      </c>
      <c r="L17" s="236">
        <v>671.92273858921169</v>
      </c>
    </row>
    <row r="18" spans="1:12" ht="15.6" x14ac:dyDescent="0.3">
      <c r="A18" s="139" t="s">
        <v>65</v>
      </c>
      <c r="B18" s="143" t="s">
        <v>52</v>
      </c>
      <c r="C18" s="235">
        <v>0</v>
      </c>
      <c r="D18" s="236">
        <v>1039.08</v>
      </c>
      <c r="E18" s="235">
        <v>0</v>
      </c>
      <c r="F18" s="236">
        <v>0</v>
      </c>
      <c r="G18" s="235">
        <v>2913.0880837141995</v>
      </c>
      <c r="H18" s="236">
        <v>2321.1701120776283</v>
      </c>
      <c r="I18" s="235">
        <v>3424.7154289221985</v>
      </c>
      <c r="J18" s="236">
        <v>2703.6193954220817</v>
      </c>
      <c r="K18" s="235">
        <v>3598.653701471661</v>
      </c>
      <c r="L18" s="236">
        <v>2810.3111534045665</v>
      </c>
    </row>
    <row r="19" spans="1:12" ht="15.6" x14ac:dyDescent="0.3">
      <c r="A19" s="140"/>
      <c r="B19" s="240" t="s">
        <v>277</v>
      </c>
      <c r="C19" s="235">
        <v>2631.6460939531858</v>
      </c>
      <c r="D19" s="236">
        <v>2000.524926617295</v>
      </c>
      <c r="E19" s="235">
        <v>2562.780270314001</v>
      </c>
      <c r="F19" s="236">
        <v>1969.5689919449537</v>
      </c>
      <c r="G19" s="235">
        <v>2580.7304023372453</v>
      </c>
      <c r="H19" s="236">
        <v>1972.9688879455737</v>
      </c>
      <c r="I19" s="235">
        <v>2706.6824600907075</v>
      </c>
      <c r="J19" s="236">
        <v>2036.1385866371877</v>
      </c>
      <c r="K19" s="235">
        <v>2629.9458289226741</v>
      </c>
      <c r="L19" s="236">
        <v>1965.5018903567477</v>
      </c>
    </row>
    <row r="20" spans="1:12" ht="15.6" x14ac:dyDescent="0.3">
      <c r="A20" s="140"/>
      <c r="B20" s="143" t="s">
        <v>67</v>
      </c>
      <c r="C20" s="235">
        <v>1374.9556087089645</v>
      </c>
      <c r="D20" s="236">
        <v>1268.723331273183</v>
      </c>
      <c r="E20" s="235">
        <v>807.60727921230591</v>
      </c>
      <c r="F20" s="236">
        <v>1115.240905006425</v>
      </c>
      <c r="G20" s="235">
        <v>925.20289748901337</v>
      </c>
      <c r="H20" s="236">
        <v>1168.4611008522586</v>
      </c>
      <c r="I20" s="235">
        <v>1119.5928937981776</v>
      </c>
      <c r="J20" s="236">
        <v>1312.870069767434</v>
      </c>
      <c r="K20" s="235">
        <v>1725.1093753815376</v>
      </c>
      <c r="L20" s="236">
        <v>1521.624144884227</v>
      </c>
    </row>
    <row r="21" spans="1:12" ht="28.8" x14ac:dyDescent="0.3">
      <c r="A21" s="141" t="s">
        <v>68</v>
      </c>
      <c r="B21" s="240" t="s">
        <v>276</v>
      </c>
      <c r="C21" s="235">
        <v>3421.5933720930175</v>
      </c>
      <c r="D21" s="236">
        <v>1413.4458653846154</v>
      </c>
      <c r="E21" s="235">
        <v>3728.7698005698003</v>
      </c>
      <c r="F21" s="236">
        <v>1656.6229032258063</v>
      </c>
      <c r="G21" s="235">
        <v>4173.9824404761912</v>
      </c>
      <c r="H21" s="236">
        <v>1672.9549462365592</v>
      </c>
      <c r="I21" s="235">
        <v>1754.6806976744188</v>
      </c>
      <c r="J21" s="236">
        <v>1832.6923255813954</v>
      </c>
      <c r="K21" s="235">
        <v>1731.3012087912089</v>
      </c>
      <c r="L21" s="236">
        <v>1536.1531868131869</v>
      </c>
    </row>
    <row r="22" spans="1:12" ht="28.8" x14ac:dyDescent="0.3">
      <c r="A22" s="139" t="s">
        <v>69</v>
      </c>
      <c r="B22" s="143" t="s">
        <v>70</v>
      </c>
      <c r="C22" s="235">
        <v>0</v>
      </c>
      <c r="D22" s="236">
        <v>0</v>
      </c>
      <c r="E22" s="235">
        <v>0</v>
      </c>
      <c r="F22" s="236">
        <v>0</v>
      </c>
      <c r="G22" s="235">
        <v>0</v>
      </c>
      <c r="H22" s="236">
        <v>0</v>
      </c>
      <c r="I22" s="235">
        <v>911.832263957637</v>
      </c>
      <c r="J22" s="236">
        <v>557.7420087336244</v>
      </c>
      <c r="K22" s="235">
        <v>1142.3421751323933</v>
      </c>
      <c r="L22" s="236">
        <v>801.42446428571429</v>
      </c>
    </row>
    <row r="23" spans="1:12" ht="15.6" x14ac:dyDescent="0.3">
      <c r="A23" s="138"/>
      <c r="B23" s="240" t="s">
        <v>276</v>
      </c>
      <c r="C23" s="235">
        <v>698.35244154431768</v>
      </c>
      <c r="D23" s="236">
        <v>533.76451729106702</v>
      </c>
      <c r="E23" s="235">
        <v>824.65924203821658</v>
      </c>
      <c r="F23" s="236">
        <v>644.82010970464137</v>
      </c>
      <c r="G23" s="235">
        <v>841.94664710198094</v>
      </c>
      <c r="H23" s="236">
        <v>644.70080862533791</v>
      </c>
      <c r="I23" s="235">
        <v>926.05561863173216</v>
      </c>
      <c r="J23" s="236">
        <v>721.95078641644591</v>
      </c>
      <c r="K23" s="235">
        <v>901.57141689373964</v>
      </c>
      <c r="L23" s="236">
        <v>692.17806250000262</v>
      </c>
    </row>
    <row r="24" spans="1:12" ht="15.6" x14ac:dyDescent="0.3">
      <c r="A24" s="139" t="s">
        <v>71</v>
      </c>
      <c r="B24" s="143" t="s">
        <v>52</v>
      </c>
      <c r="C24" s="235">
        <v>393.57664122137408</v>
      </c>
      <c r="D24" s="236">
        <v>0</v>
      </c>
      <c r="E24" s="235">
        <v>398.72162921348314</v>
      </c>
      <c r="F24" s="236">
        <v>0</v>
      </c>
      <c r="G24" s="235">
        <v>509.43720720720813</v>
      </c>
      <c r="H24" s="236">
        <v>0</v>
      </c>
      <c r="I24" s="235">
        <v>3418.172206354674</v>
      </c>
      <c r="J24" s="236">
        <v>2247.9707458291905</v>
      </c>
      <c r="K24" s="235">
        <v>3480.7249536990134</v>
      </c>
      <c r="L24" s="236">
        <v>2084.9640160532522</v>
      </c>
    </row>
    <row r="25" spans="1:12" ht="15.6" x14ac:dyDescent="0.3">
      <c r="A25" s="140"/>
      <c r="B25" s="143" t="s">
        <v>70</v>
      </c>
      <c r="C25" s="235">
        <v>1184.1276214514753</v>
      </c>
      <c r="D25" s="236">
        <v>566.81213099630997</v>
      </c>
      <c r="E25" s="235">
        <v>1158.8110405583984</v>
      </c>
      <c r="F25" s="236">
        <v>547.84780158730155</v>
      </c>
      <c r="G25" s="235">
        <v>1210.2634312839773</v>
      </c>
      <c r="H25" s="236">
        <v>599.99767364939362</v>
      </c>
      <c r="I25" s="235">
        <v>1101.3971036531323</v>
      </c>
      <c r="J25" s="236">
        <v>563.6170690592686</v>
      </c>
      <c r="K25" s="235">
        <v>1402.8321936887755</v>
      </c>
      <c r="L25" s="236">
        <v>755.44736205433776</v>
      </c>
    </row>
    <row r="26" spans="1:12" ht="15.6" x14ac:dyDescent="0.3">
      <c r="A26" s="138"/>
      <c r="B26" s="240" t="s">
        <v>277</v>
      </c>
      <c r="C26" s="235">
        <v>238.40498204498203</v>
      </c>
      <c r="D26" s="236">
        <v>257.79858548009366</v>
      </c>
      <c r="E26" s="235">
        <v>293.77034545201275</v>
      </c>
      <c r="F26" s="236">
        <v>304.88023606811112</v>
      </c>
      <c r="G26" s="235">
        <v>276.33131391291306</v>
      </c>
      <c r="H26" s="236">
        <v>290.65535789032981</v>
      </c>
      <c r="I26" s="235">
        <v>275.12698379804073</v>
      </c>
      <c r="J26" s="236">
        <v>274.85043659043606</v>
      </c>
      <c r="K26" s="235">
        <v>344.32647680171129</v>
      </c>
      <c r="L26" s="236">
        <v>319.10215293244244</v>
      </c>
    </row>
    <row r="27" spans="1:12" ht="28.8" x14ac:dyDescent="0.3">
      <c r="A27" s="139" t="s">
        <v>72</v>
      </c>
      <c r="B27" s="143" t="s">
        <v>52</v>
      </c>
      <c r="C27" s="235">
        <v>921.74342729021782</v>
      </c>
      <c r="D27" s="236">
        <v>528.28704347825658</v>
      </c>
      <c r="E27" s="235">
        <v>897.30371331061201</v>
      </c>
      <c r="F27" s="236">
        <v>546.57594009982859</v>
      </c>
      <c r="G27" s="235">
        <v>988.09613679697566</v>
      </c>
      <c r="H27" s="236">
        <v>606.85190559440377</v>
      </c>
      <c r="I27" s="235">
        <v>2546.1349031372706</v>
      </c>
      <c r="J27" s="236">
        <v>1781.6350661157026</v>
      </c>
      <c r="K27" s="235">
        <v>725.91666666666663</v>
      </c>
      <c r="L27" s="236">
        <v>765.0866666666667</v>
      </c>
    </row>
    <row r="28" spans="1:12" ht="15.6" x14ac:dyDescent="0.3">
      <c r="A28" s="138"/>
      <c r="B28" s="240" t="s">
        <v>276</v>
      </c>
      <c r="C28" s="235">
        <v>2273.1218825301203</v>
      </c>
      <c r="D28" s="236">
        <v>1954.1701764705854</v>
      </c>
      <c r="E28" s="235">
        <v>2468.9150449101799</v>
      </c>
      <c r="F28" s="236">
        <v>1892.9263092269325</v>
      </c>
      <c r="G28" s="235">
        <v>2550.0865558912387</v>
      </c>
      <c r="H28" s="236">
        <v>2048.6040211640184</v>
      </c>
      <c r="I28" s="235">
        <v>1321.9593763596881</v>
      </c>
      <c r="J28" s="236">
        <v>1361.6696834264374</v>
      </c>
      <c r="K28" s="235">
        <v>2474.5709509202452</v>
      </c>
      <c r="L28" s="236">
        <v>1954.0124043715766</v>
      </c>
    </row>
    <row r="29" spans="1:12" ht="28.8" x14ac:dyDescent="0.3">
      <c r="A29" s="141" t="s">
        <v>73</v>
      </c>
      <c r="B29" s="240" t="s">
        <v>276</v>
      </c>
      <c r="C29" s="235">
        <v>342.42281590414154</v>
      </c>
      <c r="D29" s="236">
        <v>333.88431164232139</v>
      </c>
      <c r="E29" s="235">
        <v>368.4735947712424</v>
      </c>
      <c r="F29" s="236">
        <v>346.35911076443159</v>
      </c>
      <c r="G29" s="235">
        <v>389.60199629171751</v>
      </c>
      <c r="H29" s="236">
        <v>439.06909327774935</v>
      </c>
      <c r="I29" s="235">
        <v>408.74768963117668</v>
      </c>
      <c r="J29" s="236">
        <v>429.20660671462946</v>
      </c>
      <c r="K29" s="235">
        <v>401.80281662269124</v>
      </c>
      <c r="L29" s="236">
        <v>427.38084149856081</v>
      </c>
    </row>
    <row r="30" spans="1:12" ht="15.6" x14ac:dyDescent="0.3">
      <c r="A30" s="139" t="s">
        <v>74</v>
      </c>
      <c r="B30" s="242" t="s">
        <v>276</v>
      </c>
      <c r="C30" s="235">
        <v>1740.6954545454516</v>
      </c>
      <c r="D30" s="236">
        <v>659.16044368600353</v>
      </c>
      <c r="E30" s="235">
        <v>1842.6851602564072</v>
      </c>
      <c r="F30" s="236">
        <v>677.28309322033476</v>
      </c>
      <c r="G30" s="235">
        <v>2156.8236026935992</v>
      </c>
      <c r="H30" s="236">
        <v>659.97820960698687</v>
      </c>
      <c r="I30" s="235">
        <v>636.22764044943824</v>
      </c>
      <c r="J30" s="236">
        <v>710.25676190476202</v>
      </c>
      <c r="K30" s="235">
        <v>790.94902439024395</v>
      </c>
      <c r="L30" s="236">
        <v>755.25708737864079</v>
      </c>
    </row>
    <row r="31" spans="1:12" ht="16.2" thickBot="1" x14ac:dyDescent="0.35">
      <c r="A31" s="243" t="s">
        <v>83</v>
      </c>
      <c r="B31" s="244"/>
      <c r="C31" s="241">
        <v>1430.7631951118415</v>
      </c>
      <c r="D31" s="238">
        <v>1095.9944150183455</v>
      </c>
      <c r="E31" s="237">
        <v>1315.6144769797761</v>
      </c>
      <c r="F31" s="238">
        <v>1042.6054176706675</v>
      </c>
      <c r="G31" s="237">
        <v>1812.6995899160568</v>
      </c>
      <c r="H31" s="238">
        <v>1412.0412146354786</v>
      </c>
      <c r="I31" s="237">
        <v>2406.5785903318115</v>
      </c>
      <c r="J31" s="238">
        <v>1597.2328176291212</v>
      </c>
      <c r="K31" s="237">
        <v>2588.3695574617177</v>
      </c>
      <c r="L31" s="238">
        <v>1635.3119930249943</v>
      </c>
    </row>
    <row r="32" spans="1:12" s="32" customFormat="1" ht="15.6" x14ac:dyDescent="0.3">
      <c r="A32" s="290"/>
      <c r="B32" s="291"/>
      <c r="C32" s="292"/>
      <c r="D32" s="292"/>
      <c r="E32" s="292"/>
      <c r="F32" s="292"/>
      <c r="G32" s="292"/>
      <c r="H32" s="292"/>
      <c r="I32" s="292"/>
      <c r="J32" s="292"/>
      <c r="K32" s="292"/>
      <c r="L32" s="292"/>
    </row>
    <row r="33" spans="1:1" x14ac:dyDescent="0.3">
      <c r="A33" s="289" t="s">
        <v>304</v>
      </c>
    </row>
    <row r="34" spans="1:1" x14ac:dyDescent="0.3">
      <c r="A34" s="289" t="s">
        <v>318</v>
      </c>
    </row>
    <row r="35" spans="1:1" x14ac:dyDescent="0.3">
      <c r="A35" s="135"/>
    </row>
  </sheetData>
  <mergeCells count="12">
    <mergeCell ref="A5:A7"/>
    <mergeCell ref="B5:B7"/>
    <mergeCell ref="C6:D6"/>
    <mergeCell ref="I6:J6"/>
    <mergeCell ref="K6:L6"/>
    <mergeCell ref="E6:F6"/>
    <mergeCell ref="G6:H6"/>
    <mergeCell ref="B1:L1"/>
    <mergeCell ref="B2:L2"/>
    <mergeCell ref="B3:L3"/>
    <mergeCell ref="B4:L4"/>
    <mergeCell ref="C5:L5"/>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theme="4" tint="-0.499984740745262"/>
    <pageSetUpPr fitToPage="1"/>
  </sheetPr>
  <dimension ref="A1:B8"/>
  <sheetViews>
    <sheetView zoomScaleNormal="100" workbookViewId="0">
      <selection activeCell="B8" sqref="B8"/>
    </sheetView>
  </sheetViews>
  <sheetFormatPr defaultColWidth="9.109375" defaultRowHeight="14.4" x14ac:dyDescent="0.3"/>
  <cols>
    <col min="1" max="1" width="51" style="22" customWidth="1"/>
    <col min="2" max="2" width="138.5546875" style="15" customWidth="1"/>
    <col min="3" max="16384" width="9.109375" style="15"/>
  </cols>
  <sheetData>
    <row r="1" spans="1:2" ht="18" x14ac:dyDescent="0.3">
      <c r="A1" s="144" t="s">
        <v>0</v>
      </c>
      <c r="B1" s="147" t="s">
        <v>105</v>
      </c>
    </row>
    <row r="2" spans="1:2" ht="74.25" customHeight="1" x14ac:dyDescent="0.3">
      <c r="A2" s="2" t="s">
        <v>1</v>
      </c>
      <c r="B2" s="4" t="s">
        <v>111</v>
      </c>
    </row>
    <row r="3" spans="1:2" ht="18" x14ac:dyDescent="0.3">
      <c r="A3" s="2" t="s">
        <v>2</v>
      </c>
      <c r="B3" s="4" t="s">
        <v>108</v>
      </c>
    </row>
    <row r="4" spans="1:2" ht="87.75" customHeight="1" x14ac:dyDescent="0.3">
      <c r="A4" s="2" t="s">
        <v>3</v>
      </c>
      <c r="B4" s="5" t="s">
        <v>110</v>
      </c>
    </row>
    <row r="5" spans="1:2" ht="18" x14ac:dyDescent="0.3">
      <c r="A5" s="2" t="s">
        <v>27</v>
      </c>
      <c r="B5" s="4" t="s">
        <v>106</v>
      </c>
    </row>
    <row r="6" spans="1:2" ht="36" x14ac:dyDescent="0.3">
      <c r="A6" s="2" t="s">
        <v>107</v>
      </c>
      <c r="B6" s="5" t="s">
        <v>122</v>
      </c>
    </row>
    <row r="7" spans="1:2" ht="36" x14ac:dyDescent="0.3">
      <c r="A7" s="2" t="s">
        <v>4</v>
      </c>
      <c r="B7" s="6" t="s">
        <v>109</v>
      </c>
    </row>
    <row r="8" spans="1:2" ht="18" x14ac:dyDescent="0.3">
      <c r="A8" s="2" t="s">
        <v>5</v>
      </c>
      <c r="B8" s="4" t="s">
        <v>104</v>
      </c>
    </row>
  </sheetData>
  <pageMargins left="0.70866141732283472" right="0.70866141732283472" top="0.74803149606299213" bottom="0.74803149606299213" header="0.31496062992125984" footer="0.31496062992125984"/>
  <pageSetup paperSize="9" scale="6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A1:V45"/>
  <sheetViews>
    <sheetView topLeftCell="B1"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22.5" customHeight="1" x14ac:dyDescent="0.3">
      <c r="A1" s="54" t="s">
        <v>45</v>
      </c>
      <c r="B1" s="356" t="s">
        <v>84</v>
      </c>
      <c r="C1" s="356"/>
      <c r="D1" s="356"/>
      <c r="E1" s="356"/>
      <c r="F1" s="356"/>
      <c r="G1" s="356"/>
      <c r="H1" s="356"/>
      <c r="I1" s="356"/>
      <c r="J1" s="356"/>
      <c r="K1" s="356"/>
      <c r="L1" s="356"/>
      <c r="M1" s="356"/>
      <c r="N1" s="356"/>
      <c r="O1" s="356"/>
      <c r="P1" s="356"/>
      <c r="Q1" s="356"/>
      <c r="R1" s="356"/>
      <c r="S1" s="356"/>
      <c r="T1" s="356"/>
      <c r="U1" s="356"/>
      <c r="V1" s="357"/>
    </row>
    <row r="2" spans="1:22" ht="22.5" customHeight="1" x14ac:dyDescent="0.3">
      <c r="A2" s="55" t="s">
        <v>42</v>
      </c>
      <c r="B2" s="348" t="s">
        <v>114</v>
      </c>
      <c r="C2" s="348"/>
      <c r="D2" s="348"/>
      <c r="E2" s="348"/>
      <c r="F2" s="348"/>
      <c r="G2" s="348"/>
      <c r="H2" s="348"/>
      <c r="I2" s="348"/>
      <c r="J2" s="348"/>
      <c r="K2" s="348"/>
      <c r="L2" s="348"/>
      <c r="M2" s="348"/>
      <c r="N2" s="348"/>
      <c r="O2" s="348"/>
      <c r="P2" s="348"/>
      <c r="Q2" s="348"/>
      <c r="R2" s="348"/>
      <c r="S2" s="348"/>
      <c r="T2" s="348"/>
      <c r="U2" s="348"/>
      <c r="V2" s="349"/>
    </row>
    <row r="3" spans="1:22" ht="22.5" customHeight="1" x14ac:dyDescent="0.3">
      <c r="A3" s="55" t="s">
        <v>43</v>
      </c>
      <c r="B3" s="348" t="s">
        <v>113</v>
      </c>
      <c r="C3" s="348"/>
      <c r="D3" s="348"/>
      <c r="E3" s="348"/>
      <c r="F3" s="348"/>
      <c r="G3" s="348"/>
      <c r="H3" s="348"/>
      <c r="I3" s="348"/>
      <c r="J3" s="348"/>
      <c r="K3" s="348"/>
      <c r="L3" s="348"/>
      <c r="M3" s="348"/>
      <c r="N3" s="348"/>
      <c r="O3" s="348"/>
      <c r="P3" s="348"/>
      <c r="Q3" s="348"/>
      <c r="R3" s="348"/>
      <c r="S3" s="348"/>
      <c r="T3" s="348"/>
      <c r="U3" s="348"/>
      <c r="V3" s="349"/>
    </row>
    <row r="4" spans="1:22" ht="22.5" customHeight="1" thickBot="1" x14ac:dyDescent="0.35">
      <c r="A4" s="56" t="s">
        <v>40</v>
      </c>
      <c r="B4" s="346" t="s">
        <v>96</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9.5" customHeight="1" thickBot="1" x14ac:dyDescent="0.35">
      <c r="A7" s="360"/>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20.25" customHeight="1" x14ac:dyDescent="0.3">
      <c r="A8" s="294" t="s">
        <v>49</v>
      </c>
      <c r="B8" s="276" t="s">
        <v>50</v>
      </c>
      <c r="C8" s="36">
        <v>23.809523809523807</v>
      </c>
      <c r="D8" s="37">
        <v>35.820895522388057</v>
      </c>
      <c r="E8" s="36">
        <v>42.857142857142854</v>
      </c>
      <c r="F8" s="37">
        <v>63.793103448275865</v>
      </c>
      <c r="G8" s="36">
        <v>48.35164835164835</v>
      </c>
      <c r="H8" s="37">
        <v>60.493827160493829</v>
      </c>
      <c r="I8" s="36">
        <v>48.979591836734691</v>
      </c>
      <c r="J8" s="37">
        <v>66</v>
      </c>
      <c r="K8" s="36">
        <v>25.352112676056336</v>
      </c>
      <c r="L8" s="37">
        <v>36.507936507936506</v>
      </c>
      <c r="M8" s="36">
        <v>17.073170731707318</v>
      </c>
      <c r="N8" s="37">
        <v>2.0408163265306123</v>
      </c>
      <c r="O8" s="36">
        <v>8.5714285714285712</v>
      </c>
      <c r="P8" s="37">
        <v>29.72972972972973</v>
      </c>
      <c r="Q8" s="36">
        <v>10</v>
      </c>
      <c r="R8" s="37">
        <v>41.025641025641022</v>
      </c>
      <c r="S8" s="145">
        <v>21.212121212121211</v>
      </c>
      <c r="T8" s="146">
        <v>50</v>
      </c>
      <c r="U8" s="36">
        <v>29.629629629629626</v>
      </c>
      <c r="V8" s="37">
        <v>72.222222222222214</v>
      </c>
    </row>
    <row r="9" spans="1:22" ht="30.75" customHeight="1" x14ac:dyDescent="0.3">
      <c r="A9" s="329" t="s">
        <v>51</v>
      </c>
      <c r="B9" s="330" t="s">
        <v>52</v>
      </c>
      <c r="C9" s="36">
        <v>68.13693219223174</v>
      </c>
      <c r="D9" s="37">
        <v>100</v>
      </c>
      <c r="E9" s="36">
        <v>63.859649122807014</v>
      </c>
      <c r="F9" s="37">
        <v>88.888888888888886</v>
      </c>
      <c r="G9" s="36">
        <v>76.377952755905511</v>
      </c>
      <c r="H9" s="37">
        <v>100</v>
      </c>
      <c r="I9" s="36">
        <v>69.519094766619517</v>
      </c>
      <c r="J9" s="37">
        <v>100</v>
      </c>
      <c r="K9" s="36">
        <v>78.271366489618543</v>
      </c>
      <c r="L9" s="37">
        <v>47.368421052631575</v>
      </c>
      <c r="M9" s="36">
        <v>77.777777777777786</v>
      </c>
      <c r="N9" s="37">
        <v>40</v>
      </c>
      <c r="O9" s="36">
        <v>59.170653907496018</v>
      </c>
      <c r="P9" s="37">
        <v>54.54545454545454</v>
      </c>
      <c r="Q9" s="36">
        <v>46.938775510204081</v>
      </c>
      <c r="R9" s="37">
        <v>33.333333333333329</v>
      </c>
      <c r="S9" s="145">
        <v>81.25</v>
      </c>
      <c r="T9" s="146">
        <v>22.222222222222221</v>
      </c>
      <c r="U9" s="36">
        <v>39.703153988868273</v>
      </c>
      <c r="V9" s="37">
        <v>0</v>
      </c>
    </row>
    <row r="10" spans="1:22" ht="20.25" customHeight="1" x14ac:dyDescent="0.3">
      <c r="A10" s="34"/>
      <c r="B10" s="331" t="s">
        <v>310</v>
      </c>
      <c r="C10" s="36">
        <v>32.947976878612714</v>
      </c>
      <c r="D10" s="37">
        <v>33.420365535248045</v>
      </c>
      <c r="E10" s="36">
        <v>30.344827586206897</v>
      </c>
      <c r="F10" s="37">
        <v>33.24742268041237</v>
      </c>
      <c r="G10" s="36">
        <v>36.900958466453673</v>
      </c>
      <c r="H10" s="37">
        <v>42.037037037037038</v>
      </c>
      <c r="I10" s="36">
        <v>1.1260053619302948</v>
      </c>
      <c r="J10" s="37">
        <v>2.1641791044776122</v>
      </c>
      <c r="K10" s="36">
        <v>32.131147540983605</v>
      </c>
      <c r="L10" s="37">
        <v>50.704225352112672</v>
      </c>
      <c r="M10" s="36">
        <v>19.375</v>
      </c>
      <c r="N10" s="37">
        <v>43.558282208588956</v>
      </c>
      <c r="O10" s="36">
        <v>20.512820512820511</v>
      </c>
      <c r="P10" s="37">
        <v>43</v>
      </c>
      <c r="Q10" s="36">
        <v>38.934426229508198</v>
      </c>
      <c r="R10" s="37">
        <v>52.547770700636946</v>
      </c>
      <c r="S10" s="145">
        <v>27.461139896373055</v>
      </c>
      <c r="T10" s="146">
        <v>55.882352941176471</v>
      </c>
      <c r="U10" s="36">
        <v>26.600985221674879</v>
      </c>
      <c r="V10" s="37">
        <v>42.995169082125607</v>
      </c>
    </row>
    <row r="11" spans="1:22" ht="20.25" customHeight="1" x14ac:dyDescent="0.3">
      <c r="A11" s="329" t="s">
        <v>53</v>
      </c>
      <c r="B11" s="330" t="s">
        <v>54</v>
      </c>
      <c r="C11" s="36">
        <v>0</v>
      </c>
      <c r="D11" s="37">
        <v>0</v>
      </c>
      <c r="E11" s="36">
        <v>0</v>
      </c>
      <c r="F11" s="37">
        <v>0</v>
      </c>
      <c r="G11" s="36">
        <v>0</v>
      </c>
      <c r="H11" s="37">
        <v>0</v>
      </c>
      <c r="I11" s="36">
        <v>0</v>
      </c>
      <c r="J11" s="37">
        <v>0</v>
      </c>
      <c r="K11" s="36">
        <v>0</v>
      </c>
      <c r="L11" s="37">
        <v>0</v>
      </c>
      <c r="M11" s="36">
        <v>0</v>
      </c>
      <c r="N11" s="37">
        <v>0</v>
      </c>
      <c r="O11" s="36">
        <v>0</v>
      </c>
      <c r="P11" s="37">
        <v>0</v>
      </c>
      <c r="Q11" s="36">
        <v>0</v>
      </c>
      <c r="R11" s="37">
        <v>0</v>
      </c>
      <c r="S11" s="145">
        <v>0</v>
      </c>
      <c r="T11" s="146">
        <v>0</v>
      </c>
      <c r="U11" s="36">
        <v>0</v>
      </c>
      <c r="V11" s="37">
        <v>0</v>
      </c>
    </row>
    <row r="12" spans="1:22" ht="20.25" customHeight="1" x14ac:dyDescent="0.3">
      <c r="A12" s="34"/>
      <c r="B12" s="331" t="s">
        <v>55</v>
      </c>
      <c r="C12" s="36">
        <v>47.887323943661968</v>
      </c>
      <c r="D12" s="37">
        <v>41.791044776119399</v>
      </c>
      <c r="E12" s="36">
        <v>2.1496815286624202</v>
      </c>
      <c r="F12" s="37">
        <v>2.0408163265306123</v>
      </c>
      <c r="G12" s="36">
        <v>53.398058252427184</v>
      </c>
      <c r="H12" s="37">
        <v>53.398058252427184</v>
      </c>
      <c r="I12" s="36">
        <v>43.75</v>
      </c>
      <c r="J12" s="37">
        <v>50.617283950617285</v>
      </c>
      <c r="K12" s="36">
        <v>40.196078431372548</v>
      </c>
      <c r="L12" s="37">
        <v>35.483870967741936</v>
      </c>
      <c r="M12" s="36">
        <v>50</v>
      </c>
      <c r="N12" s="37">
        <v>66.666666666666657</v>
      </c>
      <c r="O12" s="36">
        <v>27.777777777777779</v>
      </c>
      <c r="P12" s="37">
        <v>42.857142857142854</v>
      </c>
      <c r="Q12" s="36">
        <v>15.384615384615385</v>
      </c>
      <c r="R12" s="37">
        <v>15.062761506276152</v>
      </c>
      <c r="S12" s="145">
        <v>19.298245614035086</v>
      </c>
      <c r="T12" s="146">
        <v>34.042553191489361</v>
      </c>
      <c r="U12" s="36">
        <v>25</v>
      </c>
      <c r="V12" s="37">
        <v>44.927536231884055</v>
      </c>
    </row>
    <row r="13" spans="1:22" ht="33.75" customHeight="1" x14ac:dyDescent="0.3">
      <c r="A13" s="294" t="s">
        <v>56</v>
      </c>
      <c r="B13" s="276" t="s">
        <v>55</v>
      </c>
      <c r="C13" s="36">
        <v>40.361445783132531</v>
      </c>
      <c r="D13" s="37">
        <v>41.666666666666671</v>
      </c>
      <c r="E13" s="36">
        <v>28.921568627450984</v>
      </c>
      <c r="F13" s="37">
        <v>33.039647577092509</v>
      </c>
      <c r="G13" s="36">
        <v>48.170731707317074</v>
      </c>
      <c r="H13" s="37">
        <v>41.242937853107343</v>
      </c>
      <c r="I13" s="36">
        <v>53.543307086614178</v>
      </c>
      <c r="J13" s="37">
        <v>54.814814814814817</v>
      </c>
      <c r="K13" s="36">
        <v>54.225352112676063</v>
      </c>
      <c r="L13" s="37">
        <v>24.870466321243523</v>
      </c>
      <c r="M13" s="36">
        <v>56.338028169014088</v>
      </c>
      <c r="N13" s="37">
        <v>35.365853658536587</v>
      </c>
      <c r="O13" s="36">
        <v>29.591836734693878</v>
      </c>
      <c r="P13" s="37">
        <v>55.769230769230774</v>
      </c>
      <c r="Q13" s="36">
        <v>47.457627118644069</v>
      </c>
      <c r="R13" s="37">
        <v>65.909090909090907</v>
      </c>
      <c r="S13" s="145">
        <v>38.461538461538467</v>
      </c>
      <c r="T13" s="146">
        <v>66.11570247933885</v>
      </c>
      <c r="U13" s="36">
        <v>0.18544274455261936</v>
      </c>
      <c r="V13" s="37">
        <v>0.35059331175836034</v>
      </c>
    </row>
    <row r="14" spans="1:22" ht="20.25" customHeight="1" x14ac:dyDescent="0.3">
      <c r="A14" s="329" t="s">
        <v>57</v>
      </c>
      <c r="B14" s="330" t="s">
        <v>58</v>
      </c>
      <c r="C14" s="36">
        <v>0</v>
      </c>
      <c r="D14" s="37">
        <v>0</v>
      </c>
      <c r="E14" s="36">
        <v>70</v>
      </c>
      <c r="F14" s="37">
        <v>71.428571428571431</v>
      </c>
      <c r="G14" s="36">
        <v>69.230769230769226</v>
      </c>
      <c r="H14" s="37">
        <v>81.818181818181827</v>
      </c>
      <c r="I14" s="36">
        <v>42.857142857142854</v>
      </c>
      <c r="J14" s="37">
        <v>85.714285714285708</v>
      </c>
      <c r="K14" s="36">
        <v>50</v>
      </c>
      <c r="L14" s="37">
        <v>88.888888888888886</v>
      </c>
      <c r="M14" s="36">
        <v>36.363636363636367</v>
      </c>
      <c r="N14" s="37">
        <v>66.666666666666657</v>
      </c>
      <c r="O14" s="36">
        <v>0</v>
      </c>
      <c r="P14" s="37">
        <v>66.666666666666657</v>
      </c>
      <c r="Q14" s="36">
        <v>28.571428571428569</v>
      </c>
      <c r="R14" s="37">
        <v>85.714285714285708</v>
      </c>
      <c r="S14" s="145">
        <v>0</v>
      </c>
      <c r="T14" s="146">
        <v>0</v>
      </c>
      <c r="U14" s="36">
        <v>0</v>
      </c>
      <c r="V14" s="37">
        <v>10.714285714285714</v>
      </c>
    </row>
    <row r="15" spans="1:22" ht="20.25" customHeight="1" x14ac:dyDescent="0.3">
      <c r="A15" s="48"/>
      <c r="B15" s="332" t="s">
        <v>52</v>
      </c>
      <c r="C15" s="36">
        <v>0</v>
      </c>
      <c r="D15" s="37">
        <v>0</v>
      </c>
      <c r="E15" s="36">
        <v>0</v>
      </c>
      <c r="F15" s="37">
        <v>0</v>
      </c>
      <c r="G15" s="36">
        <v>0</v>
      </c>
      <c r="H15" s="37">
        <v>0</v>
      </c>
      <c r="I15" s="36">
        <v>0</v>
      </c>
      <c r="J15" s="37">
        <v>0</v>
      </c>
      <c r="K15" s="36">
        <v>0</v>
      </c>
      <c r="L15" s="37">
        <v>0</v>
      </c>
      <c r="M15" s="36">
        <v>0</v>
      </c>
      <c r="N15" s="37">
        <v>0</v>
      </c>
      <c r="O15" s="36">
        <v>0</v>
      </c>
      <c r="P15" s="37">
        <v>0</v>
      </c>
      <c r="Q15" s="36">
        <v>0</v>
      </c>
      <c r="R15" s="37">
        <v>0</v>
      </c>
      <c r="S15" s="145">
        <v>35.10125361620058</v>
      </c>
      <c r="T15" s="146">
        <v>9.0090090090090094</v>
      </c>
      <c r="U15" s="36">
        <v>0</v>
      </c>
      <c r="V15" s="37">
        <v>0</v>
      </c>
    </row>
    <row r="16" spans="1:22" ht="20.25" customHeight="1" x14ac:dyDescent="0.3">
      <c r="A16" s="48"/>
      <c r="B16" s="332" t="s">
        <v>59</v>
      </c>
      <c r="C16" s="36">
        <v>4.294478527607362</v>
      </c>
      <c r="D16" s="37">
        <v>11.538461538461538</v>
      </c>
      <c r="E16" s="36">
        <v>4.1025641025641022</v>
      </c>
      <c r="F16" s="37">
        <v>9.433962264150944</v>
      </c>
      <c r="G16" s="36">
        <v>6.1162079510703364</v>
      </c>
      <c r="H16" s="37">
        <v>10.1010101010101</v>
      </c>
      <c r="I16" s="36">
        <v>49.206349206349202</v>
      </c>
      <c r="J16" s="37">
        <v>70.967741935483872</v>
      </c>
      <c r="K16" s="36">
        <v>51.351351351351347</v>
      </c>
      <c r="L16" s="37">
        <v>66.666666666666657</v>
      </c>
      <c r="M16" s="36">
        <v>53.75722543352601</v>
      </c>
      <c r="N16" s="37">
        <v>93.548387096774192</v>
      </c>
      <c r="O16" s="36">
        <v>34.108527131782942</v>
      </c>
      <c r="P16" s="37">
        <v>30.76923076923077</v>
      </c>
      <c r="Q16" s="36">
        <v>37.073170731707314</v>
      </c>
      <c r="R16" s="37">
        <v>66.666666666666657</v>
      </c>
      <c r="S16" s="145">
        <v>28.934010152284262</v>
      </c>
      <c r="T16" s="146">
        <v>27.27272727272727</v>
      </c>
      <c r="U16" s="36">
        <v>15.555555555555555</v>
      </c>
      <c r="V16" s="37">
        <v>49.180327868852459</v>
      </c>
    </row>
    <row r="17" spans="1:22" ht="20.25" customHeight="1" x14ac:dyDescent="0.3">
      <c r="A17" s="34"/>
      <c r="B17" s="331" t="s">
        <v>55</v>
      </c>
      <c r="C17" s="36">
        <v>40.39517014270033</v>
      </c>
      <c r="D17" s="37">
        <v>40.664375715922105</v>
      </c>
      <c r="E17" s="36">
        <v>57.67045454545454</v>
      </c>
      <c r="F17" s="37">
        <v>64.92082825822169</v>
      </c>
      <c r="G17" s="36">
        <v>56.166219839142094</v>
      </c>
      <c r="H17" s="37">
        <v>62.085889570552141</v>
      </c>
      <c r="I17" s="36">
        <v>66.437571592210759</v>
      </c>
      <c r="J17" s="37">
        <v>68.004866180048666</v>
      </c>
      <c r="K17" s="36">
        <v>59.462486002239643</v>
      </c>
      <c r="L17" s="37">
        <v>70.34482758620689</v>
      </c>
      <c r="M17" s="36">
        <v>47.628083491461098</v>
      </c>
      <c r="N17" s="37">
        <v>60</v>
      </c>
      <c r="O17" s="36">
        <v>36.272545090180358</v>
      </c>
      <c r="P17" s="37">
        <v>54.198473282442748</v>
      </c>
      <c r="Q17" s="36">
        <v>41.415662650602407</v>
      </c>
      <c r="R17" s="37">
        <v>67.176258992805757</v>
      </c>
      <c r="S17" s="145">
        <v>34.93150684931507</v>
      </c>
      <c r="T17" s="146">
        <v>70.694864048338374</v>
      </c>
      <c r="U17" s="36">
        <v>26.556776556776558</v>
      </c>
      <c r="V17" s="37">
        <v>25.335320417287633</v>
      </c>
    </row>
    <row r="18" spans="1:22" ht="31.5" customHeight="1" x14ac:dyDescent="0.3">
      <c r="A18" s="329" t="s">
        <v>60</v>
      </c>
      <c r="B18" s="330" t="s">
        <v>61</v>
      </c>
      <c r="C18" s="36">
        <v>8.8235294117647065</v>
      </c>
      <c r="D18" s="37">
        <v>0</v>
      </c>
      <c r="E18" s="36">
        <v>25.641025641025639</v>
      </c>
      <c r="F18" s="37">
        <v>50</v>
      </c>
      <c r="G18" s="36">
        <v>14.634146341463413</v>
      </c>
      <c r="H18" s="37">
        <v>0</v>
      </c>
      <c r="I18" s="36">
        <v>8.3333333333333321</v>
      </c>
      <c r="J18" s="37">
        <v>12.5</v>
      </c>
      <c r="K18" s="36">
        <v>5</v>
      </c>
      <c r="L18" s="37">
        <v>0</v>
      </c>
      <c r="M18" s="36">
        <v>9.7560975609756095</v>
      </c>
      <c r="N18" s="37">
        <v>0</v>
      </c>
      <c r="O18" s="36">
        <v>15</v>
      </c>
      <c r="P18" s="37">
        <v>50</v>
      </c>
      <c r="Q18" s="36">
        <v>40</v>
      </c>
      <c r="R18" s="37">
        <v>0</v>
      </c>
      <c r="S18" s="145">
        <v>62.5</v>
      </c>
      <c r="T18" s="146">
        <v>0</v>
      </c>
      <c r="U18" s="36">
        <v>36.363636363636367</v>
      </c>
      <c r="V18" s="37">
        <v>50</v>
      </c>
    </row>
    <row r="19" spans="1:22" ht="20.25" customHeight="1" x14ac:dyDescent="0.3">
      <c r="A19" s="48"/>
      <c r="B19" s="332" t="s">
        <v>55</v>
      </c>
      <c r="C19" s="36">
        <v>35.64356435643564</v>
      </c>
      <c r="D19" s="37">
        <v>36.633663366336634</v>
      </c>
      <c r="E19" s="36">
        <v>35.164835164835168</v>
      </c>
      <c r="F19" s="37">
        <v>42.96875</v>
      </c>
      <c r="G19" s="36">
        <v>23.703703703703706</v>
      </c>
      <c r="H19" s="37">
        <v>21.518987341772153</v>
      </c>
      <c r="I19" s="36">
        <v>10.227272727272728</v>
      </c>
      <c r="J19" s="37">
        <v>13.333333333333334</v>
      </c>
      <c r="K19" s="36">
        <v>16.788321167883211</v>
      </c>
      <c r="L19" s="37">
        <v>25.850340136054424</v>
      </c>
      <c r="M19" s="36">
        <v>23.809523809523807</v>
      </c>
      <c r="N19" s="37">
        <v>33.333333333333329</v>
      </c>
      <c r="O19" s="36">
        <v>28.30188679245283</v>
      </c>
      <c r="P19" s="37">
        <v>35.199999999999996</v>
      </c>
      <c r="Q19" s="36">
        <v>28.947368421052634</v>
      </c>
      <c r="R19" s="37">
        <v>36.942675159235669</v>
      </c>
      <c r="S19" s="145">
        <v>27.941176470588236</v>
      </c>
      <c r="T19" s="146">
        <v>45.161290322580641</v>
      </c>
      <c r="U19" s="36">
        <v>43.69747899159664</v>
      </c>
      <c r="V19" s="37">
        <v>51.369863013698634</v>
      </c>
    </row>
    <row r="20" spans="1:22" ht="20.25" customHeight="1" x14ac:dyDescent="0.3">
      <c r="A20" s="34"/>
      <c r="B20" s="331" t="s">
        <v>62</v>
      </c>
      <c r="C20" s="36">
        <v>7.6923076923076925</v>
      </c>
      <c r="D20" s="37">
        <v>0</v>
      </c>
      <c r="E20" s="36">
        <v>66.666666666666657</v>
      </c>
      <c r="F20" s="37">
        <v>14.285714285714285</v>
      </c>
      <c r="G20" s="36">
        <v>0</v>
      </c>
      <c r="H20" s="37">
        <v>66.666666666666657</v>
      </c>
      <c r="I20" s="36">
        <v>0</v>
      </c>
      <c r="J20" s="37">
        <v>12.5</v>
      </c>
      <c r="K20" s="36">
        <v>0</v>
      </c>
      <c r="L20" s="37">
        <v>14.285714285714285</v>
      </c>
      <c r="M20" s="36">
        <v>0</v>
      </c>
      <c r="N20" s="37">
        <v>0</v>
      </c>
      <c r="O20" s="36">
        <v>0</v>
      </c>
      <c r="P20" s="37">
        <v>0</v>
      </c>
      <c r="Q20" s="36">
        <v>0</v>
      </c>
      <c r="R20" s="37">
        <v>0</v>
      </c>
      <c r="S20" s="145">
        <v>0</v>
      </c>
      <c r="T20" s="146">
        <v>0</v>
      </c>
      <c r="U20" s="36">
        <v>0</v>
      </c>
      <c r="V20" s="37">
        <v>0</v>
      </c>
    </row>
    <row r="21" spans="1:22" ht="30" customHeight="1" x14ac:dyDescent="0.3">
      <c r="A21" s="329" t="s">
        <v>63</v>
      </c>
      <c r="B21" s="330" t="s">
        <v>77</v>
      </c>
      <c r="C21" s="36">
        <v>26.190476190476193</v>
      </c>
      <c r="D21" s="37">
        <v>22.666666666666664</v>
      </c>
      <c r="E21" s="36">
        <v>16.618075801749271</v>
      </c>
      <c r="F21" s="37">
        <v>15.151515151515152</v>
      </c>
      <c r="G21" s="36">
        <v>10.942028985507246</v>
      </c>
      <c r="H21" s="37">
        <v>13.995943204868155</v>
      </c>
      <c r="I21" s="36">
        <v>27.639751552795033</v>
      </c>
      <c r="J21" s="37">
        <v>38.7434554973822</v>
      </c>
      <c r="K21" s="36">
        <v>37.349397590361441</v>
      </c>
      <c r="L21" s="37">
        <v>27.777777777777779</v>
      </c>
      <c r="M21" s="36">
        <v>14.117647058823529</v>
      </c>
      <c r="N21" s="37">
        <v>17.647058823529413</v>
      </c>
      <c r="O21" s="36">
        <v>5.4545454545454541</v>
      </c>
      <c r="P21" s="37">
        <v>9.7560975609756095</v>
      </c>
      <c r="Q21" s="36">
        <v>7.6923076923076925</v>
      </c>
      <c r="R21" s="37">
        <v>15.66265060240964</v>
      </c>
      <c r="S21" s="145">
        <v>13.793103448275861</v>
      </c>
      <c r="T21" s="146">
        <v>16.666666666666664</v>
      </c>
      <c r="U21" s="145">
        <v>7.9710144927536222</v>
      </c>
      <c r="V21" s="146">
        <v>8.6538461538461533</v>
      </c>
    </row>
    <row r="22" spans="1:22" ht="20.25" customHeight="1" x14ac:dyDescent="0.3">
      <c r="A22" s="48"/>
      <c r="B22" s="332" t="s">
        <v>55</v>
      </c>
      <c r="C22" s="36">
        <v>60.409556313993171</v>
      </c>
      <c r="D22" s="37">
        <v>72.585669781931458</v>
      </c>
      <c r="E22" s="36">
        <v>20.061728395061728</v>
      </c>
      <c r="F22" s="37">
        <v>27.027027027027028</v>
      </c>
      <c r="G22" s="36">
        <v>40.666666666666664</v>
      </c>
      <c r="H22" s="37">
        <v>54.433497536945808</v>
      </c>
      <c r="I22" s="36">
        <v>40.756302521008401</v>
      </c>
      <c r="J22" s="37">
        <v>54.458598726114651</v>
      </c>
      <c r="K22" s="36">
        <v>35.922330097087382</v>
      </c>
      <c r="L22" s="37">
        <v>47.599999999999994</v>
      </c>
      <c r="M22" s="36">
        <v>42.063492063492063</v>
      </c>
      <c r="N22" s="37">
        <v>50.955414012738856</v>
      </c>
      <c r="O22" s="36">
        <v>33.018867924528301</v>
      </c>
      <c r="P22" s="37">
        <v>58.851674641148321</v>
      </c>
      <c r="Q22" s="36">
        <v>35.353535353535356</v>
      </c>
      <c r="R22" s="37">
        <v>79.553903345724905</v>
      </c>
      <c r="S22" s="145">
        <v>42.553191489361701</v>
      </c>
      <c r="T22" s="146">
        <v>84.980237154150188</v>
      </c>
      <c r="U22" s="145">
        <v>47.014925373134332</v>
      </c>
      <c r="V22" s="146">
        <v>74.672489082969435</v>
      </c>
    </row>
    <row r="23" spans="1:22" ht="20.25" customHeight="1" x14ac:dyDescent="0.3">
      <c r="A23" s="34"/>
      <c r="B23" s="331" t="s">
        <v>62</v>
      </c>
      <c r="C23" s="36">
        <v>43.291570368568301</v>
      </c>
      <c r="D23" s="37">
        <v>54.517244887577576</v>
      </c>
      <c r="E23" s="36">
        <v>55.276857548509227</v>
      </c>
      <c r="F23" s="37">
        <v>67.298011578152526</v>
      </c>
      <c r="G23" s="36">
        <v>30.244645577560714</v>
      </c>
      <c r="H23" s="37">
        <v>39.930398626050803</v>
      </c>
      <c r="I23" s="36">
        <v>35.268382971563184</v>
      </c>
      <c r="J23" s="37">
        <v>48.676150958308632</v>
      </c>
      <c r="K23" s="36">
        <v>50.561920349154391</v>
      </c>
      <c r="L23" s="37">
        <v>56.506516241976271</v>
      </c>
      <c r="M23" s="36">
        <v>36.136783733826249</v>
      </c>
      <c r="N23" s="37">
        <v>41.773013442232433</v>
      </c>
      <c r="O23" s="36">
        <v>30.228697897454815</v>
      </c>
      <c r="P23" s="37">
        <v>53.736855604001022</v>
      </c>
      <c r="Q23" s="36">
        <v>41.997537703908897</v>
      </c>
      <c r="R23" s="37">
        <v>65.824880098467816</v>
      </c>
      <c r="S23" s="145">
        <v>44.467946631955748</v>
      </c>
      <c r="T23" s="146">
        <v>68.558807288790717</v>
      </c>
      <c r="U23" s="36">
        <v>51.28431125661043</v>
      </c>
      <c r="V23" s="37">
        <v>69.252246749847316</v>
      </c>
    </row>
    <row r="24" spans="1:22" ht="20.25" customHeight="1" x14ac:dyDescent="0.3">
      <c r="A24" s="329" t="s">
        <v>65</v>
      </c>
      <c r="B24" s="330" t="s">
        <v>66</v>
      </c>
      <c r="C24" s="36">
        <v>4.8780487804878048</v>
      </c>
      <c r="D24" s="37">
        <v>22.222222222222221</v>
      </c>
      <c r="E24" s="36">
        <v>1.5384615384615385</v>
      </c>
      <c r="F24" s="37">
        <v>0</v>
      </c>
      <c r="G24" s="36">
        <v>18.181818181818183</v>
      </c>
      <c r="H24" s="37">
        <v>9.0909090909090917</v>
      </c>
      <c r="I24" s="36">
        <v>25.490196078431371</v>
      </c>
      <c r="J24" s="37">
        <v>25</v>
      </c>
      <c r="K24" s="36">
        <v>34.146341463414636</v>
      </c>
      <c r="L24" s="37">
        <v>22.222222222222221</v>
      </c>
      <c r="M24" s="36">
        <v>12.903225806451612</v>
      </c>
      <c r="N24" s="37">
        <v>58.333333333333336</v>
      </c>
      <c r="O24" s="36">
        <v>6.0606060606060606</v>
      </c>
      <c r="P24" s="37">
        <v>0</v>
      </c>
      <c r="Q24" s="36">
        <v>4.5454545454545459</v>
      </c>
      <c r="R24" s="37">
        <v>11.76470588235294</v>
      </c>
      <c r="S24" s="145">
        <v>4.3478260869565215</v>
      </c>
      <c r="T24" s="146">
        <v>5.5555555555555554</v>
      </c>
      <c r="U24" s="36">
        <v>2.7027027027027026</v>
      </c>
      <c r="V24" s="37">
        <v>0</v>
      </c>
    </row>
    <row r="25" spans="1:22" ht="20.25" customHeight="1" x14ac:dyDescent="0.3">
      <c r="A25" s="48"/>
      <c r="B25" s="332" t="s">
        <v>52</v>
      </c>
      <c r="C25" s="36">
        <v>50.549048316251834</v>
      </c>
      <c r="D25" s="37">
        <v>25.961538461538463</v>
      </c>
      <c r="E25" s="36">
        <v>55.834136933461906</v>
      </c>
      <c r="F25" s="37">
        <v>17.910447761194028</v>
      </c>
      <c r="G25" s="36">
        <v>66.200068282690339</v>
      </c>
      <c r="H25" s="37">
        <v>33.802816901408448</v>
      </c>
      <c r="I25" s="36">
        <v>53.302540415704392</v>
      </c>
      <c r="J25" s="37">
        <v>13.592233009708737</v>
      </c>
      <c r="K25" s="36">
        <v>62.188872620790626</v>
      </c>
      <c r="L25" s="37">
        <v>25</v>
      </c>
      <c r="M25" s="36">
        <v>59.06357388316151</v>
      </c>
      <c r="N25" s="37">
        <v>16.964285714285715</v>
      </c>
      <c r="O25" s="36">
        <v>49.249249249249246</v>
      </c>
      <c r="P25" s="37">
        <v>16.216216216216218</v>
      </c>
      <c r="Q25" s="36">
        <v>57.32959850606909</v>
      </c>
      <c r="R25" s="37">
        <v>28.244274809160309</v>
      </c>
      <c r="S25" s="145">
        <v>55.765407554671967</v>
      </c>
      <c r="T25" s="146">
        <v>24.832214765100673</v>
      </c>
      <c r="U25" s="36">
        <v>12.823218997361478</v>
      </c>
      <c r="V25" s="37">
        <v>7.1065989847715745</v>
      </c>
    </row>
    <row r="26" spans="1:22" ht="20.25" customHeight="1" x14ac:dyDescent="0.3">
      <c r="A26" s="48"/>
      <c r="B26" s="332" t="s">
        <v>310</v>
      </c>
      <c r="C26" s="36">
        <v>27.388535031847134</v>
      </c>
      <c r="D26" s="37">
        <v>15.976331360946746</v>
      </c>
      <c r="E26" s="36">
        <v>19.662921348314608</v>
      </c>
      <c r="F26" s="37">
        <v>6.3492063492063489</v>
      </c>
      <c r="G26" s="36">
        <v>19.642857142857142</v>
      </c>
      <c r="H26" s="37">
        <v>13.114754098360656</v>
      </c>
      <c r="I26" s="36">
        <v>28.994082840236686</v>
      </c>
      <c r="J26" s="37">
        <v>18.39622641509434</v>
      </c>
      <c r="K26" s="36">
        <v>52.830188679245282</v>
      </c>
      <c r="L26" s="37">
        <v>53.333333333333336</v>
      </c>
      <c r="M26" s="36">
        <v>26.717557251908396</v>
      </c>
      <c r="N26" s="37">
        <v>42.657342657342653</v>
      </c>
      <c r="O26" s="36">
        <v>12.114537444933921</v>
      </c>
      <c r="P26" s="37">
        <v>13.421052631578947</v>
      </c>
      <c r="Q26" s="36">
        <v>17.261904761904763</v>
      </c>
      <c r="R26" s="37">
        <v>29.069767441860467</v>
      </c>
      <c r="S26" s="145">
        <v>14.37908496732026</v>
      </c>
      <c r="T26" s="146">
        <v>28.205128205128204</v>
      </c>
      <c r="U26" s="36">
        <v>13.888888888888889</v>
      </c>
      <c r="V26" s="37">
        <v>22.317596566523605</v>
      </c>
    </row>
    <row r="27" spans="1:22" ht="20.25" customHeight="1" x14ac:dyDescent="0.3">
      <c r="A27" s="34"/>
      <c r="B27" s="331" t="s">
        <v>67</v>
      </c>
      <c r="C27" s="36">
        <v>84.575569358178043</v>
      </c>
      <c r="D27" s="37">
        <v>56.000000000000007</v>
      </c>
      <c r="E27" s="36">
        <v>68.350668647845467</v>
      </c>
      <c r="F27" s="37">
        <v>20.689655172413794</v>
      </c>
      <c r="G27" s="36">
        <v>89.616935483870961</v>
      </c>
      <c r="H27" s="37">
        <v>83.333333333333343</v>
      </c>
      <c r="I27" s="36">
        <v>86.460032626427406</v>
      </c>
      <c r="J27" s="37">
        <v>81.25</v>
      </c>
      <c r="K27" s="36">
        <v>87.337278106508876</v>
      </c>
      <c r="L27" s="37">
        <v>90</v>
      </c>
      <c r="M27" s="36">
        <v>74.224343675417657</v>
      </c>
      <c r="N27" s="37">
        <v>56.521739130434781</v>
      </c>
      <c r="O27" s="36">
        <v>58.843537414965986</v>
      </c>
      <c r="P27" s="37">
        <v>68.571428571428569</v>
      </c>
      <c r="Q27" s="36">
        <v>57.861635220125784</v>
      </c>
      <c r="R27" s="37">
        <v>59.154929577464785</v>
      </c>
      <c r="S27" s="145">
        <v>46.529080675422144</v>
      </c>
      <c r="T27" s="146">
        <v>82.857142857142861</v>
      </c>
      <c r="U27" s="36">
        <v>41.050583657587545</v>
      </c>
      <c r="V27" s="37">
        <v>56.36363636363636</v>
      </c>
    </row>
    <row r="28" spans="1:22" ht="30.75" customHeight="1" x14ac:dyDescent="0.3">
      <c r="A28" s="44" t="s">
        <v>68</v>
      </c>
      <c r="B28" s="330" t="s">
        <v>55</v>
      </c>
      <c r="C28" s="36">
        <v>18.181818181818183</v>
      </c>
      <c r="D28" s="37">
        <v>25</v>
      </c>
      <c r="E28" s="36">
        <v>77.777777777777786</v>
      </c>
      <c r="F28" s="37">
        <v>100</v>
      </c>
      <c r="G28" s="36">
        <v>16.666666666666664</v>
      </c>
      <c r="H28" s="37">
        <v>50</v>
      </c>
      <c r="I28" s="36">
        <v>22.222222222222221</v>
      </c>
      <c r="J28" s="37">
        <v>60</v>
      </c>
      <c r="K28" s="36">
        <v>27.777777777777779</v>
      </c>
      <c r="L28" s="37">
        <v>63.636363636363633</v>
      </c>
      <c r="M28" s="36">
        <v>25</v>
      </c>
      <c r="N28" s="37">
        <v>55.555555555555557</v>
      </c>
      <c r="O28" s="36">
        <v>28.571428571428569</v>
      </c>
      <c r="P28" s="37">
        <v>37.5</v>
      </c>
      <c r="Q28" s="36">
        <v>35.714285714285715</v>
      </c>
      <c r="R28" s="37">
        <v>56.25</v>
      </c>
      <c r="S28" s="145">
        <v>14.285714285714285</v>
      </c>
      <c r="T28" s="146">
        <v>42.857142857142854</v>
      </c>
      <c r="U28" s="36">
        <v>45.454545454545453</v>
      </c>
      <c r="V28" s="37">
        <v>50</v>
      </c>
    </row>
    <row r="29" spans="1:22" ht="30.75" customHeight="1" x14ac:dyDescent="0.3">
      <c r="A29" s="329" t="s">
        <v>69</v>
      </c>
      <c r="B29" s="332" t="s">
        <v>70</v>
      </c>
      <c r="C29" s="36">
        <v>4.3178973717146434</v>
      </c>
      <c r="D29" s="37">
        <v>0</v>
      </c>
      <c r="E29" s="36">
        <v>5.2014652014652016</v>
      </c>
      <c r="F29" s="37">
        <v>0</v>
      </c>
      <c r="G29" s="36">
        <v>5.439330543933055</v>
      </c>
      <c r="H29" s="37">
        <v>0</v>
      </c>
      <c r="I29" s="36">
        <v>7.716049382716049E-2</v>
      </c>
      <c r="J29" s="37">
        <v>0</v>
      </c>
      <c r="K29" s="36">
        <v>0</v>
      </c>
      <c r="L29" s="37">
        <v>0</v>
      </c>
      <c r="M29" s="36">
        <v>0</v>
      </c>
      <c r="N29" s="37">
        <v>0</v>
      </c>
      <c r="O29" s="36">
        <v>0</v>
      </c>
      <c r="P29" s="37">
        <v>0</v>
      </c>
      <c r="Q29" s="36">
        <v>0</v>
      </c>
      <c r="R29" s="37">
        <v>0</v>
      </c>
      <c r="S29" s="145">
        <v>0</v>
      </c>
      <c r="T29" s="146">
        <v>0</v>
      </c>
      <c r="U29" s="36">
        <v>2.9147982062780269</v>
      </c>
      <c r="V29" s="37">
        <v>0</v>
      </c>
    </row>
    <row r="30" spans="1:22" ht="20.25" customHeight="1" x14ac:dyDescent="0.3">
      <c r="A30" s="48"/>
      <c r="B30" s="331" t="s">
        <v>55</v>
      </c>
      <c r="C30" s="36">
        <v>34.782608695652172</v>
      </c>
      <c r="D30" s="37">
        <v>27.071823204419886</v>
      </c>
      <c r="E30" s="36">
        <v>1.4697876973326074</v>
      </c>
      <c r="F30" s="37">
        <v>1.4611638041527815</v>
      </c>
      <c r="G30" s="36">
        <v>34.449760765550238</v>
      </c>
      <c r="H30" s="37">
        <v>39.814814814814817</v>
      </c>
      <c r="I30" s="36">
        <v>63.5</v>
      </c>
      <c r="J30" s="37">
        <v>57.142857142857139</v>
      </c>
      <c r="K30" s="36">
        <v>39</v>
      </c>
      <c r="L30" s="37">
        <v>40.136054421768705</v>
      </c>
      <c r="M30" s="36">
        <v>45.255474452554743</v>
      </c>
      <c r="N30" s="37">
        <v>51.648351648351657</v>
      </c>
      <c r="O30" s="36">
        <v>29.477611940298509</v>
      </c>
      <c r="P30" s="37">
        <v>28.030303030303028</v>
      </c>
      <c r="Q30" s="36">
        <v>33.858267716535437</v>
      </c>
      <c r="R30" s="37">
        <v>46.739130434782609</v>
      </c>
      <c r="S30" s="145">
        <v>25</v>
      </c>
      <c r="T30" s="146">
        <v>60.810810810810814</v>
      </c>
      <c r="U30" s="36">
        <v>26.153846153846157</v>
      </c>
      <c r="V30" s="37">
        <v>45</v>
      </c>
    </row>
    <row r="31" spans="1:22" ht="20.25" customHeight="1" x14ac:dyDescent="0.3">
      <c r="A31" s="329" t="s">
        <v>71</v>
      </c>
      <c r="B31" s="330" t="s">
        <v>52</v>
      </c>
      <c r="C31" s="36">
        <v>47.252231094410526</v>
      </c>
      <c r="D31" s="37">
        <v>0</v>
      </c>
      <c r="E31" s="36">
        <v>46.824958586416344</v>
      </c>
      <c r="F31" s="37">
        <v>0</v>
      </c>
      <c r="G31" s="36">
        <v>45.076994867008871</v>
      </c>
      <c r="H31" s="37">
        <v>0</v>
      </c>
      <c r="I31" s="36">
        <v>40.489795918367349</v>
      </c>
      <c r="J31" s="37">
        <v>0</v>
      </c>
      <c r="K31" s="36">
        <v>49.143944197844007</v>
      </c>
      <c r="L31" s="37">
        <v>0</v>
      </c>
      <c r="M31" s="36">
        <v>45.358090185676389</v>
      </c>
      <c r="N31" s="37">
        <v>0</v>
      </c>
      <c r="O31" s="36">
        <v>60.037950664136616</v>
      </c>
      <c r="P31" s="37">
        <v>0</v>
      </c>
      <c r="Q31" s="36">
        <v>49.82864976010967</v>
      </c>
      <c r="R31" s="37">
        <v>0</v>
      </c>
      <c r="S31" s="145">
        <v>55.79613590939374</v>
      </c>
      <c r="T31" s="146">
        <v>0</v>
      </c>
      <c r="U31" s="36">
        <v>50.825688073394495</v>
      </c>
      <c r="V31" s="37">
        <v>0</v>
      </c>
    </row>
    <row r="32" spans="1:22" ht="20.25" customHeight="1" x14ac:dyDescent="0.3">
      <c r="A32" s="48"/>
      <c r="B32" s="332" t="s">
        <v>54</v>
      </c>
      <c r="C32" s="36">
        <v>0</v>
      </c>
      <c r="D32" s="37">
        <v>0</v>
      </c>
      <c r="E32" s="36">
        <v>0</v>
      </c>
      <c r="F32" s="37">
        <v>0</v>
      </c>
      <c r="G32" s="36">
        <v>0</v>
      </c>
      <c r="H32" s="37">
        <v>0</v>
      </c>
      <c r="I32" s="36">
        <v>0</v>
      </c>
      <c r="J32" s="37">
        <v>0</v>
      </c>
      <c r="K32" s="36">
        <v>0</v>
      </c>
      <c r="L32" s="37">
        <v>0</v>
      </c>
      <c r="M32" s="36">
        <v>0</v>
      </c>
      <c r="N32" s="37">
        <v>0</v>
      </c>
      <c r="O32" s="36">
        <v>0</v>
      </c>
      <c r="P32" s="37">
        <v>0</v>
      </c>
      <c r="Q32" s="36">
        <v>0</v>
      </c>
      <c r="R32" s="37">
        <v>0</v>
      </c>
      <c r="S32" s="145">
        <v>0</v>
      </c>
      <c r="T32" s="146">
        <v>0</v>
      </c>
      <c r="U32" s="36">
        <v>0</v>
      </c>
      <c r="V32" s="37">
        <v>0</v>
      </c>
    </row>
    <row r="33" spans="1:22" ht="20.25" customHeight="1" x14ac:dyDescent="0.3">
      <c r="A33" s="48"/>
      <c r="B33" s="332" t="s">
        <v>70</v>
      </c>
      <c r="C33" s="36">
        <v>71.552616446233458</v>
      </c>
      <c r="D33" s="37">
        <v>68.619718309859152</v>
      </c>
      <c r="E33" s="36">
        <v>9.2837312604108817</v>
      </c>
      <c r="F33" s="37">
        <v>0</v>
      </c>
      <c r="G33" s="36">
        <v>14.607606631422264</v>
      </c>
      <c r="H33" s="37">
        <v>4.6808510638297873</v>
      </c>
      <c r="I33" s="36">
        <v>7.0686924385522376</v>
      </c>
      <c r="J33" s="37">
        <v>3.6842105263157889</v>
      </c>
      <c r="K33" s="36">
        <v>14.792526765096914</v>
      </c>
      <c r="L33" s="37">
        <v>0.39643211100099107</v>
      </c>
      <c r="M33" s="36">
        <v>18.481565944507793</v>
      </c>
      <c r="N33" s="37">
        <v>0.48465266558966075</v>
      </c>
      <c r="O33" s="36">
        <v>30.802008826662608</v>
      </c>
      <c r="P33" s="37">
        <v>2.0912547528517109</v>
      </c>
      <c r="Q33" s="36">
        <v>11.299701398711299</v>
      </c>
      <c r="R33" s="37">
        <v>0.98911968348170121</v>
      </c>
      <c r="S33" s="145">
        <v>22.049855568631646</v>
      </c>
      <c r="T33" s="146">
        <v>1.6901408450704223</v>
      </c>
      <c r="U33" s="36">
        <v>7.5580861419781433</v>
      </c>
      <c r="V33" s="37">
        <v>2.1563342318059302</v>
      </c>
    </row>
    <row r="34" spans="1:22" ht="20.25" customHeight="1" x14ac:dyDescent="0.3">
      <c r="A34" s="48"/>
      <c r="B34" s="332" t="s">
        <v>59</v>
      </c>
      <c r="C34" s="36">
        <v>0</v>
      </c>
      <c r="D34" s="37">
        <v>0</v>
      </c>
      <c r="E34" s="36">
        <v>50</v>
      </c>
      <c r="F34" s="37">
        <v>0</v>
      </c>
      <c r="G34" s="36">
        <v>42.857142857142854</v>
      </c>
      <c r="H34" s="37">
        <v>0</v>
      </c>
      <c r="I34" s="36">
        <v>0</v>
      </c>
      <c r="J34" s="37">
        <v>0</v>
      </c>
      <c r="K34" s="36">
        <v>0</v>
      </c>
      <c r="L34" s="37">
        <v>0</v>
      </c>
      <c r="M34" s="36">
        <v>0</v>
      </c>
      <c r="N34" s="37">
        <v>0</v>
      </c>
      <c r="O34" s="36">
        <v>0</v>
      </c>
      <c r="P34" s="37">
        <v>0</v>
      </c>
      <c r="Q34" s="36">
        <v>0</v>
      </c>
      <c r="R34" s="37">
        <v>0</v>
      </c>
      <c r="S34" s="145">
        <v>0</v>
      </c>
      <c r="T34" s="146">
        <v>0</v>
      </c>
      <c r="U34" s="36">
        <v>0</v>
      </c>
      <c r="V34" s="37">
        <v>0</v>
      </c>
    </row>
    <row r="35" spans="1:22" ht="20.25" customHeight="1" x14ac:dyDescent="0.3">
      <c r="A35" s="48"/>
      <c r="B35" s="332" t="s">
        <v>310</v>
      </c>
      <c r="C35" s="36">
        <v>49.393605292171991</v>
      </c>
      <c r="D35" s="37">
        <v>24.149659863945576</v>
      </c>
      <c r="E35" s="36">
        <v>22.727272727272727</v>
      </c>
      <c r="F35" s="37">
        <v>16.853932584269664</v>
      </c>
      <c r="G35" s="36">
        <v>17.108639863130882</v>
      </c>
      <c r="H35" s="37">
        <v>8.064516129032258</v>
      </c>
      <c r="I35" s="36">
        <v>0.74142724745134381</v>
      </c>
      <c r="J35" s="37">
        <v>0.93457943925233633</v>
      </c>
      <c r="K35" s="36">
        <v>1.5690376569037656</v>
      </c>
      <c r="L35" s="37">
        <v>1.5094339622641511</v>
      </c>
      <c r="M35" s="36">
        <v>1.3667425968109339</v>
      </c>
      <c r="N35" s="37">
        <v>0.73529411764705876</v>
      </c>
      <c r="O35" s="36">
        <v>0.92592592592592582</v>
      </c>
      <c r="P35" s="37">
        <v>0</v>
      </c>
      <c r="Q35" s="36">
        <v>0.35756853396901073</v>
      </c>
      <c r="R35" s="37">
        <v>0.42194092827004215</v>
      </c>
      <c r="S35" s="145">
        <v>0</v>
      </c>
      <c r="T35" s="146">
        <v>0</v>
      </c>
      <c r="U35" s="36">
        <v>0.2176278563656148</v>
      </c>
      <c r="V35" s="37">
        <v>0</v>
      </c>
    </row>
    <row r="36" spans="1:22" ht="20.25" customHeight="1" x14ac:dyDescent="0.3">
      <c r="A36" s="34"/>
      <c r="B36" s="331" t="s">
        <v>62</v>
      </c>
      <c r="C36" s="36">
        <v>0</v>
      </c>
      <c r="D36" s="37">
        <v>0</v>
      </c>
      <c r="E36" s="36">
        <v>0</v>
      </c>
      <c r="F36" s="37">
        <v>0</v>
      </c>
      <c r="G36" s="36">
        <v>0</v>
      </c>
      <c r="H36" s="37">
        <v>8.3333333333333321</v>
      </c>
      <c r="I36" s="36">
        <v>0</v>
      </c>
      <c r="J36" s="37">
        <v>25</v>
      </c>
      <c r="K36" s="36">
        <v>0</v>
      </c>
      <c r="L36" s="37">
        <v>0</v>
      </c>
      <c r="M36" s="36">
        <v>0</v>
      </c>
      <c r="N36" s="37">
        <v>0</v>
      </c>
      <c r="O36" s="36">
        <v>0</v>
      </c>
      <c r="P36" s="37">
        <v>0</v>
      </c>
      <c r="Q36" s="36">
        <v>0</v>
      </c>
      <c r="R36" s="37">
        <v>0</v>
      </c>
      <c r="S36" s="145">
        <v>0</v>
      </c>
      <c r="T36" s="146">
        <v>0</v>
      </c>
      <c r="U36" s="36">
        <v>0</v>
      </c>
      <c r="V36" s="37">
        <v>0</v>
      </c>
    </row>
    <row r="37" spans="1:22" ht="28.5" customHeight="1" x14ac:dyDescent="0.3">
      <c r="A37" s="329" t="s">
        <v>72</v>
      </c>
      <c r="B37" s="330" t="s">
        <v>311</v>
      </c>
      <c r="C37" s="36">
        <v>50.205761316872433</v>
      </c>
      <c r="D37" s="37">
        <v>41.17647058823529</v>
      </c>
      <c r="E37" s="36">
        <v>51.063829787234042</v>
      </c>
      <c r="F37" s="37">
        <v>57.894736842105267</v>
      </c>
      <c r="G37" s="36">
        <v>62.171052631578952</v>
      </c>
      <c r="H37" s="37">
        <v>37.5</v>
      </c>
      <c r="I37" s="36">
        <v>50.622406639004147</v>
      </c>
      <c r="J37" s="37">
        <v>42.857142857142854</v>
      </c>
      <c r="K37" s="36">
        <v>55.629139072847678</v>
      </c>
      <c r="L37" s="37">
        <v>42.857142857142854</v>
      </c>
      <c r="M37" s="36">
        <v>49.729729729729733</v>
      </c>
      <c r="N37" s="37">
        <v>83.333333333333343</v>
      </c>
      <c r="O37" s="36">
        <v>38.333333333333336</v>
      </c>
      <c r="P37" s="37">
        <v>58.333333333333336</v>
      </c>
      <c r="Q37" s="36">
        <v>35.422343324250683</v>
      </c>
      <c r="R37" s="37">
        <v>34.146341463414636</v>
      </c>
      <c r="S37" s="145">
        <v>66.037735849056602</v>
      </c>
      <c r="T37" s="146">
        <v>77.777777777777786</v>
      </c>
      <c r="U37" s="36" t="s">
        <v>76</v>
      </c>
      <c r="V37" s="37" t="s">
        <v>76</v>
      </c>
    </row>
    <row r="38" spans="1:22" ht="20.25" customHeight="1" x14ac:dyDescent="0.3">
      <c r="A38" s="34"/>
      <c r="B38" s="331" t="s">
        <v>55</v>
      </c>
      <c r="C38" s="36">
        <v>3.8461538461538463</v>
      </c>
      <c r="D38" s="37">
        <v>7.8947368421052628</v>
      </c>
      <c r="E38" s="36">
        <v>15.555555555555555</v>
      </c>
      <c r="F38" s="37">
        <v>4.3478260869565215</v>
      </c>
      <c r="G38" s="36">
        <v>12.280701754385964</v>
      </c>
      <c r="H38" s="37">
        <v>4.5454545454545459</v>
      </c>
      <c r="I38" s="36">
        <v>15.254237288135593</v>
      </c>
      <c r="J38" s="37">
        <v>26.923076923076923</v>
      </c>
      <c r="K38" s="36">
        <v>2.8571428571428572</v>
      </c>
      <c r="L38" s="37">
        <v>5.2631578947368416</v>
      </c>
      <c r="M38" s="36">
        <v>3.3333333333333335</v>
      </c>
      <c r="N38" s="37">
        <v>30</v>
      </c>
      <c r="O38" s="36">
        <v>3.125</v>
      </c>
      <c r="P38" s="37">
        <v>11.76470588235294</v>
      </c>
      <c r="Q38" s="36">
        <v>4.5454545454545459</v>
      </c>
      <c r="R38" s="37">
        <v>5.2631578947368416</v>
      </c>
      <c r="S38" s="145">
        <v>9.5238095238095237</v>
      </c>
      <c r="T38" s="146">
        <v>0</v>
      </c>
      <c r="U38" s="36">
        <v>10</v>
      </c>
      <c r="V38" s="37">
        <v>25.714285714285712</v>
      </c>
    </row>
    <row r="39" spans="1:22" ht="33" customHeight="1" x14ac:dyDescent="0.3">
      <c r="A39" s="294" t="s">
        <v>73</v>
      </c>
      <c r="B39" s="142" t="s">
        <v>55</v>
      </c>
      <c r="C39" s="36">
        <v>41.719077568134175</v>
      </c>
      <c r="D39" s="37">
        <v>31.818181818181817</v>
      </c>
      <c r="E39" s="36">
        <v>23.204419889502763</v>
      </c>
      <c r="F39" s="37">
        <v>21.428571428571427</v>
      </c>
      <c r="G39" s="36">
        <v>29.979879275653925</v>
      </c>
      <c r="H39" s="37">
        <v>26.785714285714285</v>
      </c>
      <c r="I39" s="36">
        <v>36.739130434782609</v>
      </c>
      <c r="J39" s="37">
        <v>43.267108167770417</v>
      </c>
      <c r="K39" s="36">
        <v>39.75903614457831</v>
      </c>
      <c r="L39" s="37">
        <v>28.49462365591398</v>
      </c>
      <c r="M39" s="36">
        <v>34.364261168384878</v>
      </c>
      <c r="N39" s="37">
        <v>26.612903225806448</v>
      </c>
      <c r="O39" s="36">
        <v>41.798941798941797</v>
      </c>
      <c r="P39" s="37">
        <v>29.848229342327148</v>
      </c>
      <c r="Q39" s="36">
        <v>38.950276243093924</v>
      </c>
      <c r="R39" s="37">
        <v>46.621621621621621</v>
      </c>
      <c r="S39" s="145">
        <v>18.282548476454295</v>
      </c>
      <c r="T39" s="146">
        <v>22.979797979797979</v>
      </c>
      <c r="U39" s="36">
        <v>7.5789473684210531</v>
      </c>
      <c r="V39" s="37">
        <v>17.169811320754715</v>
      </c>
    </row>
    <row r="40" spans="1:22" ht="21.75" customHeight="1" thickBot="1" x14ac:dyDescent="0.35">
      <c r="A40" s="295" t="s">
        <v>74</v>
      </c>
      <c r="B40" s="276" t="s">
        <v>55</v>
      </c>
      <c r="C40" s="298">
        <v>31.25</v>
      </c>
      <c r="D40" s="299">
        <v>29.032258064516132</v>
      </c>
      <c r="E40" s="298">
        <v>48.888888888888886</v>
      </c>
      <c r="F40" s="299">
        <v>50</v>
      </c>
      <c r="G40" s="298">
        <v>48.214285714285715</v>
      </c>
      <c r="H40" s="299">
        <v>47.619047619047613</v>
      </c>
      <c r="I40" s="298">
        <v>51.612903225806448</v>
      </c>
      <c r="J40" s="299">
        <v>56.09756097560976</v>
      </c>
      <c r="K40" s="298">
        <v>52.941176470588239</v>
      </c>
      <c r="L40" s="299">
        <v>41.17647058823529</v>
      </c>
      <c r="M40" s="298">
        <v>68.421052631578945</v>
      </c>
      <c r="N40" s="299">
        <v>47.619047619047613</v>
      </c>
      <c r="O40" s="298">
        <v>22.222222222222221</v>
      </c>
      <c r="P40" s="299">
        <v>42.857142857142854</v>
      </c>
      <c r="Q40" s="298">
        <v>18.181818181818183</v>
      </c>
      <c r="R40" s="299">
        <v>28.125</v>
      </c>
      <c r="S40" s="296">
        <v>10.344827586206897</v>
      </c>
      <c r="T40" s="297">
        <v>46.153846153846153</v>
      </c>
      <c r="U40" s="298">
        <v>27.27272727272727</v>
      </c>
      <c r="V40" s="299">
        <v>31.818181818181817</v>
      </c>
    </row>
    <row r="41" spans="1:22" ht="20.25" customHeight="1" thickBot="1" x14ac:dyDescent="0.35">
      <c r="A41" s="71" t="s">
        <v>83</v>
      </c>
      <c r="B41" s="53"/>
      <c r="C41" s="333">
        <v>55.233341652108813</v>
      </c>
      <c r="D41" s="230">
        <v>52.294455066921607</v>
      </c>
      <c r="E41" s="229">
        <v>30.985984156002438</v>
      </c>
      <c r="F41" s="230">
        <v>56.038659284160573</v>
      </c>
      <c r="G41" s="229">
        <v>28.262781866163188</v>
      </c>
      <c r="H41" s="230">
        <v>38.302618107357027</v>
      </c>
      <c r="I41" s="229">
        <v>23.857397826627206</v>
      </c>
      <c r="J41" s="230">
        <v>45.937146092865234</v>
      </c>
      <c r="K41" s="229">
        <v>35.738487602032961</v>
      </c>
      <c r="L41" s="230">
        <v>52.177030633788789</v>
      </c>
      <c r="M41" s="229">
        <v>32.576067930430895</v>
      </c>
      <c r="N41" s="230">
        <v>37.380645161290325</v>
      </c>
      <c r="O41" s="229">
        <v>34.319684131138814</v>
      </c>
      <c r="P41" s="230">
        <v>49.35442496793501</v>
      </c>
      <c r="Q41" s="229">
        <v>26.377257997240672</v>
      </c>
      <c r="R41" s="230">
        <v>60.2739252239477</v>
      </c>
      <c r="S41" s="229">
        <v>37.598803674428545</v>
      </c>
      <c r="T41" s="230">
        <v>62.51307947773077</v>
      </c>
      <c r="U41" s="229">
        <v>19.239724516555967</v>
      </c>
      <c r="V41" s="230">
        <v>50.584544351377744</v>
      </c>
    </row>
    <row r="42" spans="1:22" ht="13.5" customHeight="1" x14ac:dyDescent="0.3">
      <c r="A42" s="276"/>
      <c r="B42" s="276"/>
      <c r="C42" s="279"/>
      <c r="D42" s="279"/>
      <c r="E42" s="293"/>
      <c r="F42" s="293"/>
      <c r="G42" s="293"/>
      <c r="H42" s="293"/>
      <c r="I42" s="293"/>
      <c r="J42" s="293"/>
      <c r="K42" s="293"/>
      <c r="L42" s="293"/>
      <c r="M42" s="293"/>
      <c r="N42" s="293"/>
      <c r="O42" s="293"/>
      <c r="P42" s="293"/>
      <c r="Q42" s="293"/>
      <c r="R42" s="293"/>
      <c r="S42" s="279"/>
      <c r="T42" s="279"/>
      <c r="U42" s="293"/>
      <c r="V42" s="293"/>
    </row>
    <row r="43" spans="1:22" s="158" customFormat="1" ht="27" customHeight="1" x14ac:dyDescent="0.3">
      <c r="A43" s="340" t="s">
        <v>308</v>
      </c>
      <c r="B43" s="340"/>
      <c r="C43" s="340"/>
      <c r="D43" s="340"/>
      <c r="E43" s="340"/>
      <c r="F43" s="340"/>
      <c r="G43" s="340"/>
      <c r="H43" s="340"/>
      <c r="I43" s="340"/>
      <c r="J43" s="340"/>
      <c r="K43" s="340"/>
      <c r="L43" s="340"/>
      <c r="M43" s="340"/>
      <c r="N43" s="340"/>
      <c r="O43" s="340"/>
      <c r="P43" s="340"/>
      <c r="Q43" s="340"/>
      <c r="R43" s="340"/>
      <c r="S43" s="340"/>
      <c r="T43" s="340"/>
      <c r="U43" s="340"/>
      <c r="V43" s="340"/>
    </row>
    <row r="44" spans="1:22" s="158" customFormat="1" x14ac:dyDescent="0.3">
      <c r="A44" s="340" t="s">
        <v>312</v>
      </c>
      <c r="B44" s="340"/>
      <c r="C44" s="340"/>
      <c r="D44" s="340"/>
      <c r="E44" s="340"/>
      <c r="F44" s="340"/>
      <c r="G44" s="340"/>
      <c r="H44" s="340"/>
      <c r="I44" s="340"/>
      <c r="J44" s="340"/>
      <c r="K44" s="340"/>
      <c r="L44" s="340"/>
      <c r="M44" s="340"/>
      <c r="N44" s="340"/>
      <c r="O44" s="340"/>
      <c r="P44" s="340"/>
      <c r="Q44" s="340"/>
      <c r="R44" s="340"/>
      <c r="S44" s="340"/>
      <c r="T44" s="340"/>
      <c r="U44" s="340"/>
      <c r="V44" s="340"/>
    </row>
    <row r="45" spans="1:22" s="158" customFormat="1" x14ac:dyDescent="0.3">
      <c r="A45" s="274" t="s">
        <v>302</v>
      </c>
      <c r="B45" s="274"/>
      <c r="C45" s="274"/>
      <c r="D45" s="274"/>
      <c r="E45" s="274"/>
      <c r="F45" s="274"/>
      <c r="G45" s="274"/>
      <c r="H45" s="274"/>
      <c r="I45" s="274"/>
      <c r="J45" s="274"/>
      <c r="K45" s="274"/>
      <c r="L45" s="274"/>
      <c r="M45" s="274"/>
      <c r="N45" s="274"/>
      <c r="O45" s="274"/>
      <c r="P45" s="274"/>
      <c r="Q45" s="274"/>
      <c r="R45" s="274"/>
      <c r="S45" s="274"/>
      <c r="T45" s="274"/>
      <c r="U45" s="274"/>
      <c r="V45" s="274"/>
    </row>
  </sheetData>
  <mergeCells count="19">
    <mergeCell ref="B1:V1"/>
    <mergeCell ref="B2:V2"/>
    <mergeCell ref="B3:V3"/>
    <mergeCell ref="B4:V4"/>
    <mergeCell ref="A5:A7"/>
    <mergeCell ref="B5:B7"/>
    <mergeCell ref="C5:V5"/>
    <mergeCell ref="C6:D6"/>
    <mergeCell ref="E6:F6"/>
    <mergeCell ref="G6:H6"/>
    <mergeCell ref="U6:V6"/>
    <mergeCell ref="I6:J6"/>
    <mergeCell ref="K6:L6"/>
    <mergeCell ref="M6:N6"/>
    <mergeCell ref="O6:P6"/>
    <mergeCell ref="Q6:R6"/>
    <mergeCell ref="S6:T6"/>
    <mergeCell ref="A43:V43"/>
    <mergeCell ref="A44:V44"/>
  </mergeCells>
  <pageMargins left="0.70866141732283472" right="0.70866141732283472" top="0.74803149606299213" bottom="0.74803149606299213" header="0.31496062992125984" footer="0.31496062992125984"/>
  <pageSetup paperSize="9" scale="48" fitToHeight="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9"/>
  <sheetViews>
    <sheetView zoomScaleNormal="100" workbookViewId="0">
      <selection activeCell="B23" sqref="B23"/>
    </sheetView>
  </sheetViews>
  <sheetFormatPr defaultColWidth="9.109375" defaultRowHeight="14.4" x14ac:dyDescent="0.3"/>
  <cols>
    <col min="1" max="1" width="51" style="15" customWidth="1"/>
    <col min="2" max="2" width="138.5546875" style="15" customWidth="1"/>
    <col min="3" max="16384" width="9.109375" style="15"/>
  </cols>
  <sheetData>
    <row r="1" spans="1:2" ht="18" x14ac:dyDescent="0.3">
      <c r="A1" s="144" t="s">
        <v>0</v>
      </c>
      <c r="B1" s="1" t="s">
        <v>114</v>
      </c>
    </row>
    <row r="2" spans="1:2" ht="56.25" customHeight="1" x14ac:dyDescent="0.3">
      <c r="A2" s="2" t="s">
        <v>1</v>
      </c>
      <c r="B2" s="31" t="s">
        <v>118</v>
      </c>
    </row>
    <row r="3" spans="1:2" ht="20.25" customHeight="1" x14ac:dyDescent="0.3">
      <c r="A3" s="2" t="s">
        <v>2</v>
      </c>
      <c r="B3" s="31" t="s">
        <v>116</v>
      </c>
    </row>
    <row r="4" spans="1:2" ht="95.25" customHeight="1" x14ac:dyDescent="0.3">
      <c r="A4" s="2" t="s">
        <v>3</v>
      </c>
      <c r="B4" s="148" t="s">
        <v>120</v>
      </c>
    </row>
    <row r="5" spans="1:2" ht="21" customHeight="1" x14ac:dyDescent="0.3">
      <c r="A5" s="2" t="s">
        <v>27</v>
      </c>
      <c r="B5" s="31" t="s">
        <v>280</v>
      </c>
    </row>
    <row r="6" spans="1:2" ht="18" x14ac:dyDescent="0.3">
      <c r="A6" s="2" t="s">
        <v>107</v>
      </c>
      <c r="B6" s="148" t="s">
        <v>117</v>
      </c>
    </row>
    <row r="7" spans="1:2" ht="18" x14ac:dyDescent="0.3">
      <c r="A7" s="2" t="s">
        <v>4</v>
      </c>
      <c r="B7" s="149" t="s">
        <v>119</v>
      </c>
    </row>
    <row r="8" spans="1:2" ht="18" x14ac:dyDescent="0.3">
      <c r="A8" s="2" t="s">
        <v>5</v>
      </c>
      <c r="B8" s="31" t="s">
        <v>115</v>
      </c>
    </row>
    <row r="9" spans="1:2" ht="18" x14ac:dyDescent="0.3">
      <c r="A9" s="2" t="s">
        <v>6</v>
      </c>
      <c r="B9" s="152" t="s">
        <v>163</v>
      </c>
    </row>
  </sheetData>
  <hyperlinks>
    <hyperlink ref="B9" r:id="rId1"/>
  </hyperlinks>
  <pageMargins left="0.70866141732283472" right="0.70866141732283472" top="0.74803149606299213" bottom="0.74803149606299213" header="0.31496062992125984" footer="0.31496062992125984"/>
  <pageSetup paperSize="9" scale="6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3" tint="-0.249977111117893"/>
    <pageSetUpPr fitToPage="1"/>
  </sheetPr>
  <dimension ref="A1:B9"/>
  <sheetViews>
    <sheetView zoomScaleNormal="100" zoomScaleSheetLayoutView="100" workbookViewId="0"/>
  </sheetViews>
  <sheetFormatPr defaultRowHeight="18" x14ac:dyDescent="0.3"/>
  <cols>
    <col min="1" max="1" width="51" style="3" customWidth="1"/>
    <col min="2" max="2" width="126.88671875" customWidth="1"/>
    <col min="3" max="3" width="10.44140625" customWidth="1"/>
  </cols>
  <sheetData>
    <row r="1" spans="1:2" x14ac:dyDescent="0.3">
      <c r="A1" s="144" t="s">
        <v>0</v>
      </c>
      <c r="B1" s="1" t="s">
        <v>23</v>
      </c>
    </row>
    <row r="2" spans="1:2" ht="147" customHeight="1" x14ac:dyDescent="0.3">
      <c r="A2" s="2" t="s">
        <v>1</v>
      </c>
      <c r="B2" s="4" t="s">
        <v>149</v>
      </c>
    </row>
    <row r="3" spans="1:2" x14ac:dyDescent="0.3">
      <c r="A3" s="2" t="s">
        <v>2</v>
      </c>
      <c r="B3" s="4" t="s">
        <v>133</v>
      </c>
    </row>
    <row r="4" spans="1:2" ht="54" x14ac:dyDescent="0.3">
      <c r="A4" s="2" t="s">
        <v>3</v>
      </c>
      <c r="B4" s="5" t="s">
        <v>150</v>
      </c>
    </row>
    <row r="5" spans="1:2" x14ac:dyDescent="0.3">
      <c r="A5" s="2" t="s">
        <v>27</v>
      </c>
      <c r="B5" s="4" t="s">
        <v>278</v>
      </c>
    </row>
    <row r="6" spans="1:2" x14ac:dyDescent="0.3">
      <c r="A6" s="2" t="s">
        <v>107</v>
      </c>
      <c r="B6" s="5" t="s">
        <v>136</v>
      </c>
    </row>
    <row r="7" spans="1:2" x14ac:dyDescent="0.3">
      <c r="A7" s="2" t="s">
        <v>4</v>
      </c>
      <c r="B7" s="6" t="s">
        <v>7</v>
      </c>
    </row>
    <row r="8" spans="1:2" x14ac:dyDescent="0.3">
      <c r="A8" s="2" t="s">
        <v>5</v>
      </c>
      <c r="B8" s="4" t="s">
        <v>115</v>
      </c>
    </row>
    <row r="9" spans="1:2" x14ac:dyDescent="0.3">
      <c r="A9" s="2" t="s">
        <v>6</v>
      </c>
      <c r="B9" s="7" t="s">
        <v>8</v>
      </c>
    </row>
  </sheetData>
  <hyperlinks>
    <hyperlink ref="B9" r:id="rId1"/>
  </hyperlinks>
  <printOptions horizontalCentered="1"/>
  <pageMargins left="0.19685039370078741" right="0.19685039370078741" top="0.39370078740157483" bottom="0" header="0" footer="0"/>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V24"/>
  <sheetViews>
    <sheetView zoomScaleNormal="100" zoomScaleSheetLayoutView="100" workbookViewId="0"/>
  </sheetViews>
  <sheetFormatPr defaultColWidth="9.109375" defaultRowHeight="14.4" x14ac:dyDescent="0.3"/>
  <cols>
    <col min="1" max="1" width="43.33203125" style="15" customWidth="1"/>
    <col min="2" max="2" width="41" style="15" customWidth="1"/>
    <col min="3" max="20" width="7.88671875" style="15" customWidth="1"/>
    <col min="21" max="16384" width="9.109375" style="15"/>
  </cols>
  <sheetData>
    <row r="1" spans="1:22" ht="22.5" customHeight="1" x14ac:dyDescent="0.3">
      <c r="A1" s="54" t="s">
        <v>45</v>
      </c>
      <c r="B1" s="356" t="s">
        <v>46</v>
      </c>
      <c r="C1" s="356"/>
      <c r="D1" s="356"/>
      <c r="E1" s="356"/>
      <c r="F1" s="356"/>
      <c r="G1" s="356"/>
      <c r="H1" s="356"/>
      <c r="I1" s="356"/>
      <c r="J1" s="356"/>
      <c r="K1" s="356"/>
      <c r="L1" s="356"/>
      <c r="M1" s="356"/>
      <c r="N1" s="356"/>
      <c r="O1" s="356"/>
      <c r="P1" s="356"/>
      <c r="Q1" s="356"/>
      <c r="R1" s="356"/>
      <c r="S1" s="356"/>
      <c r="T1" s="356"/>
      <c r="U1" s="356"/>
      <c r="V1" s="357"/>
    </row>
    <row r="2" spans="1:22" ht="22.5" customHeight="1" x14ac:dyDescent="0.3">
      <c r="A2" s="55" t="s">
        <v>42</v>
      </c>
      <c r="B2" s="348" t="s">
        <v>25</v>
      </c>
      <c r="C2" s="348"/>
      <c r="D2" s="348"/>
      <c r="E2" s="348"/>
      <c r="F2" s="348"/>
      <c r="G2" s="348"/>
      <c r="H2" s="348"/>
      <c r="I2" s="348"/>
      <c r="J2" s="348"/>
      <c r="K2" s="348"/>
      <c r="L2" s="348"/>
      <c r="M2" s="348"/>
      <c r="N2" s="348"/>
      <c r="O2" s="348"/>
      <c r="P2" s="348"/>
      <c r="Q2" s="348"/>
      <c r="R2" s="348"/>
      <c r="S2" s="348"/>
      <c r="T2" s="348"/>
      <c r="U2" s="348"/>
      <c r="V2" s="349"/>
    </row>
    <row r="3" spans="1:22" ht="15.6" x14ac:dyDescent="0.3">
      <c r="A3" s="62" t="s">
        <v>43</v>
      </c>
      <c r="B3" s="365" t="s">
        <v>98</v>
      </c>
      <c r="C3" s="365"/>
      <c r="D3" s="365"/>
      <c r="E3" s="365"/>
      <c r="F3" s="365"/>
      <c r="G3" s="365"/>
      <c r="H3" s="365"/>
      <c r="I3" s="365"/>
      <c r="J3" s="365"/>
      <c r="K3" s="365"/>
      <c r="L3" s="365"/>
      <c r="M3" s="365"/>
      <c r="N3" s="365"/>
      <c r="O3" s="365"/>
      <c r="P3" s="365"/>
      <c r="Q3" s="365"/>
      <c r="R3" s="365"/>
      <c r="S3" s="365"/>
      <c r="T3" s="365"/>
      <c r="U3" s="365"/>
      <c r="V3" s="366"/>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35.25" customHeight="1" x14ac:dyDescent="0.3">
      <c r="A8" s="59" t="s">
        <v>49</v>
      </c>
      <c r="B8" s="59" t="s">
        <v>49</v>
      </c>
      <c r="C8" s="63">
        <v>54.6875</v>
      </c>
      <c r="D8" s="64">
        <v>45.3125</v>
      </c>
      <c r="E8" s="63">
        <v>54.268292682926834</v>
      </c>
      <c r="F8" s="64">
        <v>45.731707317073173</v>
      </c>
      <c r="G8" s="63">
        <v>54.46153846153846</v>
      </c>
      <c r="H8" s="64">
        <v>45.53846153846154</v>
      </c>
      <c r="I8" s="63">
        <v>54.320987654320987</v>
      </c>
      <c r="J8" s="64">
        <v>45.679012345679013</v>
      </c>
      <c r="K8" s="63">
        <v>52.982456140350877</v>
      </c>
      <c r="L8" s="64">
        <v>47.017543859649123</v>
      </c>
      <c r="M8" s="63">
        <v>49.828178694158076</v>
      </c>
      <c r="N8" s="64">
        <v>50.171821305841924</v>
      </c>
      <c r="O8" s="63">
        <v>50.354609929078009</v>
      </c>
      <c r="P8" s="64">
        <v>49.645390070921984</v>
      </c>
      <c r="Q8" s="63">
        <v>50.370370370370367</v>
      </c>
      <c r="R8" s="64">
        <v>49.629629629629626</v>
      </c>
      <c r="S8" s="63">
        <v>52.290076335877863</v>
      </c>
      <c r="T8" s="64">
        <v>47.709923664122137</v>
      </c>
      <c r="U8" s="63">
        <v>52.044609665427508</v>
      </c>
      <c r="V8" s="64">
        <v>47.955390334572492</v>
      </c>
    </row>
    <row r="9" spans="1:22" ht="35.25" customHeight="1" x14ac:dyDescent="0.3">
      <c r="A9" s="60" t="s">
        <v>51</v>
      </c>
      <c r="B9" s="60" t="s">
        <v>55</v>
      </c>
      <c r="C9" s="65">
        <v>64.082687338501287</v>
      </c>
      <c r="D9" s="66">
        <v>35.917312661498705</v>
      </c>
      <c r="E9" s="65">
        <v>60.81460674157303</v>
      </c>
      <c r="F9" s="66">
        <v>39.185393258426963</v>
      </c>
      <c r="G9" s="65">
        <v>61.111111111111114</v>
      </c>
      <c r="H9" s="66">
        <v>38.888888888888893</v>
      </c>
      <c r="I9" s="65">
        <v>57.894736842105267</v>
      </c>
      <c r="J9" s="66">
        <v>42.105263157894733</v>
      </c>
      <c r="K9" s="65">
        <v>56.105100463678511</v>
      </c>
      <c r="L9" s="66">
        <v>43.894899536321489</v>
      </c>
      <c r="M9" s="65">
        <v>55.216693418940608</v>
      </c>
      <c r="N9" s="66">
        <v>44.783306581059392</v>
      </c>
      <c r="O9" s="65">
        <v>55.166666666666664</v>
      </c>
      <c r="P9" s="66">
        <v>44.833333333333329</v>
      </c>
      <c r="Q9" s="65">
        <v>56.04770017035775</v>
      </c>
      <c r="R9" s="66">
        <v>43.95229982964225</v>
      </c>
      <c r="S9" s="65">
        <v>55.290102389078498</v>
      </c>
      <c r="T9" s="66">
        <v>44.709897610921502</v>
      </c>
      <c r="U9" s="65">
        <v>55.440414507772019</v>
      </c>
      <c r="V9" s="66">
        <v>44.559585492227974</v>
      </c>
    </row>
    <row r="10" spans="1:22" ht="35.25" customHeight="1" x14ac:dyDescent="0.3">
      <c r="A10" s="60" t="s">
        <v>53</v>
      </c>
      <c r="B10" s="60" t="s">
        <v>55</v>
      </c>
      <c r="C10" s="65">
        <v>58.937198067632849</v>
      </c>
      <c r="D10" s="66">
        <v>41.062801932367151</v>
      </c>
      <c r="E10" s="65">
        <v>62.037037037037038</v>
      </c>
      <c r="F10" s="66">
        <v>37.962962962962962</v>
      </c>
      <c r="G10" s="65">
        <v>61.032863849765263</v>
      </c>
      <c r="H10" s="66">
        <v>38.967136150234744</v>
      </c>
      <c r="I10" s="65">
        <v>56.09756097560976</v>
      </c>
      <c r="J10" s="66">
        <v>43.902439024390247</v>
      </c>
      <c r="K10" s="65">
        <v>54.726368159203972</v>
      </c>
      <c r="L10" s="66">
        <v>45.273631840796021</v>
      </c>
      <c r="M10" s="65">
        <v>53.367875647668392</v>
      </c>
      <c r="N10" s="66">
        <v>46.632124352331608</v>
      </c>
      <c r="O10" s="65">
        <v>52.542372881355938</v>
      </c>
      <c r="P10" s="66">
        <v>47.457627118644069</v>
      </c>
      <c r="Q10" s="65">
        <v>53.741496598639458</v>
      </c>
      <c r="R10" s="66">
        <v>46.258503401360542</v>
      </c>
      <c r="S10" s="65">
        <v>53.424657534246577</v>
      </c>
      <c r="T10" s="66">
        <v>46.575342465753423</v>
      </c>
      <c r="U10" s="65">
        <v>56.081081081081088</v>
      </c>
      <c r="V10" s="66">
        <v>43.918918918918919</v>
      </c>
    </row>
    <row r="11" spans="1:22" ht="35.25" customHeight="1" x14ac:dyDescent="0.3">
      <c r="A11" s="60" t="s">
        <v>56</v>
      </c>
      <c r="B11" s="60" t="s">
        <v>55</v>
      </c>
      <c r="C11" s="65">
        <v>58.947368421052623</v>
      </c>
      <c r="D11" s="66">
        <v>41.05263157894737</v>
      </c>
      <c r="E11" s="65">
        <v>56.741573033707873</v>
      </c>
      <c r="F11" s="66">
        <v>43.258426966292134</v>
      </c>
      <c r="G11" s="65">
        <v>50.243902439024389</v>
      </c>
      <c r="H11" s="66">
        <v>49.756097560975611</v>
      </c>
      <c r="I11" s="65">
        <v>48.186528497409327</v>
      </c>
      <c r="J11" s="66">
        <v>51.813471502590666</v>
      </c>
      <c r="K11" s="65">
        <v>46.629213483146067</v>
      </c>
      <c r="L11" s="66">
        <v>53.370786516853933</v>
      </c>
      <c r="M11" s="65">
        <v>45.911949685534594</v>
      </c>
      <c r="N11" s="66">
        <v>54.088050314465406</v>
      </c>
      <c r="O11" s="65">
        <v>44.805194805194802</v>
      </c>
      <c r="P11" s="66">
        <v>55.194805194805198</v>
      </c>
      <c r="Q11" s="65">
        <v>43.624161073825505</v>
      </c>
      <c r="R11" s="66">
        <v>56.375838926174495</v>
      </c>
      <c r="S11" s="65">
        <v>42.657342657342653</v>
      </c>
      <c r="T11" s="66">
        <v>57.342657342657347</v>
      </c>
      <c r="U11" s="65">
        <v>31.746031746031743</v>
      </c>
      <c r="V11" s="66">
        <v>68.253968253968253</v>
      </c>
    </row>
    <row r="12" spans="1:22" ht="35.25" customHeight="1" x14ac:dyDescent="0.3">
      <c r="A12" s="60" t="s">
        <v>57</v>
      </c>
      <c r="B12" s="60" t="s">
        <v>55</v>
      </c>
      <c r="C12" s="65">
        <v>63.141993957703924</v>
      </c>
      <c r="D12" s="66">
        <v>36.858006042296068</v>
      </c>
      <c r="E12" s="65">
        <v>62.974683544303801</v>
      </c>
      <c r="F12" s="66">
        <v>37.025316455696199</v>
      </c>
      <c r="G12" s="65">
        <v>60.273972602739725</v>
      </c>
      <c r="H12" s="66">
        <v>39.726027397260275</v>
      </c>
      <c r="I12" s="65">
        <v>59.574468085106382</v>
      </c>
      <c r="J12" s="66">
        <v>40.425531914893611</v>
      </c>
      <c r="K12" s="65">
        <v>54.340836012861736</v>
      </c>
      <c r="L12" s="66">
        <v>45.659163987138264</v>
      </c>
      <c r="M12" s="65">
        <v>50.872093023255815</v>
      </c>
      <c r="N12" s="66">
        <v>49.127906976744185</v>
      </c>
      <c r="O12" s="65">
        <v>50.149253731343279</v>
      </c>
      <c r="P12" s="66">
        <v>49.850746268656714</v>
      </c>
      <c r="Q12" s="65">
        <v>49.845201238390089</v>
      </c>
      <c r="R12" s="66">
        <v>50.154798761609911</v>
      </c>
      <c r="S12" s="65">
        <v>49.044585987261144</v>
      </c>
      <c r="T12" s="66">
        <v>50.955414012738856</v>
      </c>
      <c r="U12" s="65">
        <v>48.972602739726028</v>
      </c>
      <c r="V12" s="66">
        <v>51.027397260273979</v>
      </c>
    </row>
    <row r="13" spans="1:22" ht="35.25" customHeight="1" x14ac:dyDescent="0.3">
      <c r="A13" s="60" t="s">
        <v>60</v>
      </c>
      <c r="B13" s="60" t="s">
        <v>55</v>
      </c>
      <c r="C13" s="65">
        <v>53.061224489795919</v>
      </c>
      <c r="D13" s="66">
        <v>46.938775510204081</v>
      </c>
      <c r="E13" s="65">
        <v>52.272727272727273</v>
      </c>
      <c r="F13" s="66">
        <v>47.727272727272727</v>
      </c>
      <c r="G13" s="65">
        <v>56.09756097560976</v>
      </c>
      <c r="H13" s="66">
        <v>43.902439024390247</v>
      </c>
      <c r="I13" s="65">
        <v>56.756756756756758</v>
      </c>
      <c r="J13" s="66">
        <v>43.243243243243242</v>
      </c>
      <c r="K13" s="65">
        <v>64.583333333333343</v>
      </c>
      <c r="L13" s="66">
        <v>35.416666666666671</v>
      </c>
      <c r="M13" s="65">
        <v>64.583333333333343</v>
      </c>
      <c r="N13" s="66">
        <v>35.416666666666671</v>
      </c>
      <c r="O13" s="65">
        <v>67.307692307692307</v>
      </c>
      <c r="P13" s="66">
        <v>32.692307692307693</v>
      </c>
      <c r="Q13" s="65">
        <v>66.666666666666657</v>
      </c>
      <c r="R13" s="66">
        <v>33.333333333333329</v>
      </c>
      <c r="S13" s="65">
        <v>68.75</v>
      </c>
      <c r="T13" s="66">
        <v>31.25</v>
      </c>
      <c r="U13" s="65">
        <v>67.391304347826093</v>
      </c>
      <c r="V13" s="66">
        <v>32.6086956521739</v>
      </c>
    </row>
    <row r="14" spans="1:22" ht="35.25" customHeight="1" x14ac:dyDescent="0.3">
      <c r="A14" s="60" t="s">
        <v>63</v>
      </c>
      <c r="B14" s="60" t="s">
        <v>55</v>
      </c>
      <c r="C14" s="65">
        <v>63.239074550128535</v>
      </c>
      <c r="D14" s="66">
        <v>36.760925449871465</v>
      </c>
      <c r="E14" s="65">
        <v>62.535211267605639</v>
      </c>
      <c r="F14" s="66">
        <v>37.464788732394368</v>
      </c>
      <c r="G14" s="65">
        <v>58.249158249158249</v>
      </c>
      <c r="H14" s="66">
        <v>41.750841750841751</v>
      </c>
      <c r="I14" s="65">
        <v>57.551020408163268</v>
      </c>
      <c r="J14" s="66">
        <v>42.448979591836732</v>
      </c>
      <c r="K14" s="65">
        <v>56.132075471698116</v>
      </c>
      <c r="L14" s="66">
        <v>43.867924528301891</v>
      </c>
      <c r="M14" s="65">
        <v>53.201970443349758</v>
      </c>
      <c r="N14" s="66">
        <v>46.798029556650242</v>
      </c>
      <c r="O14" s="65">
        <v>54.918032786885249</v>
      </c>
      <c r="P14" s="66">
        <v>45.081967213114751</v>
      </c>
      <c r="Q14" s="65">
        <v>52.765957446808507</v>
      </c>
      <c r="R14" s="66">
        <v>47.234042553191493</v>
      </c>
      <c r="S14" s="65">
        <v>49.2</v>
      </c>
      <c r="T14" s="66">
        <v>50.8</v>
      </c>
      <c r="U14" s="65">
        <v>49.797570850202426</v>
      </c>
      <c r="V14" s="66">
        <v>50.202429149797567</v>
      </c>
    </row>
    <row r="15" spans="1:22" ht="35.25" customHeight="1" x14ac:dyDescent="0.3">
      <c r="A15" s="60" t="s">
        <v>65</v>
      </c>
      <c r="B15" s="60" t="s">
        <v>55</v>
      </c>
      <c r="C15" s="65">
        <v>62.179487179487182</v>
      </c>
      <c r="D15" s="66">
        <v>37.820512820512818</v>
      </c>
      <c r="E15" s="65">
        <v>63.636363636363633</v>
      </c>
      <c r="F15" s="66">
        <v>36.363636363636367</v>
      </c>
      <c r="G15" s="65">
        <v>60.843373493975903</v>
      </c>
      <c r="H15" s="66">
        <v>39.156626506024097</v>
      </c>
      <c r="I15" s="65">
        <v>60.897435897435891</v>
      </c>
      <c r="J15" s="66">
        <v>39.102564102564102</v>
      </c>
      <c r="K15" s="65">
        <v>60.264900662251655</v>
      </c>
      <c r="L15" s="66">
        <v>39.735099337748345</v>
      </c>
      <c r="M15" s="65">
        <v>58.974358974358978</v>
      </c>
      <c r="N15" s="66">
        <v>41.025641025641022</v>
      </c>
      <c r="O15" s="65">
        <v>57.575757575757578</v>
      </c>
      <c r="P15" s="66">
        <v>42.424242424242422</v>
      </c>
      <c r="Q15" s="65">
        <v>57.926829268292678</v>
      </c>
      <c r="R15" s="66">
        <v>42.073170731707314</v>
      </c>
      <c r="S15" s="65">
        <v>56.647398843930638</v>
      </c>
      <c r="T15" s="66">
        <v>43.352601156069362</v>
      </c>
      <c r="U15" s="65">
        <v>58.235294117647065</v>
      </c>
      <c r="V15" s="66">
        <v>41.764705882352942</v>
      </c>
    </row>
    <row r="16" spans="1:22" ht="35.25" customHeight="1" x14ac:dyDescent="0.3">
      <c r="A16" s="60" t="s">
        <v>68</v>
      </c>
      <c r="B16" s="60" t="s">
        <v>55</v>
      </c>
      <c r="C16" s="65">
        <v>65.909090909090907</v>
      </c>
      <c r="D16" s="66">
        <v>34.090909090909086</v>
      </c>
      <c r="E16" s="65">
        <v>67.5</v>
      </c>
      <c r="F16" s="66">
        <v>32.5</v>
      </c>
      <c r="G16" s="65">
        <v>60.526315789473685</v>
      </c>
      <c r="H16" s="66">
        <v>39.473684210526315</v>
      </c>
      <c r="I16" s="65">
        <v>55.555555555555557</v>
      </c>
      <c r="J16" s="66">
        <v>44.444444444444443</v>
      </c>
      <c r="K16" s="65">
        <v>54.054054054054056</v>
      </c>
      <c r="L16" s="66">
        <v>45.945945945945951</v>
      </c>
      <c r="M16" s="65">
        <v>54.054054054054056</v>
      </c>
      <c r="N16" s="66">
        <v>45.945945945945951</v>
      </c>
      <c r="O16" s="65">
        <v>53.125</v>
      </c>
      <c r="P16" s="66">
        <v>46.875</v>
      </c>
      <c r="Q16" s="65">
        <v>43.333333333333336</v>
      </c>
      <c r="R16" s="66">
        <v>56.666666666666664</v>
      </c>
      <c r="S16" s="65">
        <v>44.117647058823529</v>
      </c>
      <c r="T16" s="66">
        <v>55.882352941176471</v>
      </c>
      <c r="U16" s="65">
        <v>48.387096774193552</v>
      </c>
      <c r="V16" s="66">
        <v>51.612903225806448</v>
      </c>
    </row>
    <row r="17" spans="1:22" ht="35.25" customHeight="1" x14ac:dyDescent="0.3">
      <c r="A17" s="60" t="s">
        <v>69</v>
      </c>
      <c r="B17" s="60" t="s">
        <v>55</v>
      </c>
      <c r="C17" s="65">
        <v>78.700361010830321</v>
      </c>
      <c r="D17" s="66">
        <v>21.299638989169676</v>
      </c>
      <c r="E17" s="65">
        <v>77.859778597785976</v>
      </c>
      <c r="F17" s="66">
        <v>22.140221402214021</v>
      </c>
      <c r="G17" s="65">
        <v>78.417266187050359</v>
      </c>
      <c r="H17" s="66">
        <v>21.582733812949641</v>
      </c>
      <c r="I17" s="65">
        <v>77.042801556420244</v>
      </c>
      <c r="J17" s="66">
        <v>22.957198443579767</v>
      </c>
      <c r="K17" s="65">
        <v>77.2</v>
      </c>
      <c r="L17" s="66">
        <v>22.8</v>
      </c>
      <c r="M17" s="65">
        <v>77.489177489177479</v>
      </c>
      <c r="N17" s="66">
        <v>22.510822510822511</v>
      </c>
      <c r="O17" s="65">
        <v>76.851851851851848</v>
      </c>
      <c r="P17" s="66">
        <v>23.148148148148149</v>
      </c>
      <c r="Q17" s="65">
        <v>76.732673267326732</v>
      </c>
      <c r="R17" s="66">
        <v>23.267326732673268</v>
      </c>
      <c r="S17" s="65">
        <v>75.369458128078819</v>
      </c>
      <c r="T17" s="66">
        <v>24.630541871921181</v>
      </c>
      <c r="U17" s="65">
        <v>74.634146341463421</v>
      </c>
      <c r="V17" s="66">
        <v>25.365853658536587</v>
      </c>
    </row>
    <row r="18" spans="1:22" ht="35.25" customHeight="1" x14ac:dyDescent="0.3">
      <c r="A18" s="60" t="s">
        <v>71</v>
      </c>
      <c r="B18" s="60" t="s">
        <v>55</v>
      </c>
      <c r="C18" s="65">
        <v>61.728395061728392</v>
      </c>
      <c r="D18" s="66">
        <v>38.271604938271601</v>
      </c>
      <c r="E18" s="65">
        <v>59.285714285714285</v>
      </c>
      <c r="F18" s="66">
        <v>40.714285714285715</v>
      </c>
      <c r="G18" s="65">
        <v>55.140186915887845</v>
      </c>
      <c r="H18" s="66">
        <v>44.859813084112147</v>
      </c>
      <c r="I18" s="65">
        <v>53.448275862068961</v>
      </c>
      <c r="J18" s="66">
        <v>46.551724137931032</v>
      </c>
      <c r="K18" s="65">
        <v>51.785714285714292</v>
      </c>
      <c r="L18" s="66">
        <v>48.214285714285715</v>
      </c>
      <c r="M18" s="65">
        <v>50.450450450450447</v>
      </c>
      <c r="N18" s="66">
        <v>49.549549549549546</v>
      </c>
      <c r="O18" s="65">
        <v>52.173913043478258</v>
      </c>
      <c r="P18" s="66">
        <v>47.826086956521742</v>
      </c>
      <c r="Q18" s="65">
        <v>51.785714285714292</v>
      </c>
      <c r="R18" s="66">
        <v>48.214285714285715</v>
      </c>
      <c r="S18" s="65">
        <v>49.514563106796118</v>
      </c>
      <c r="T18" s="66">
        <v>50.485436893203882</v>
      </c>
      <c r="U18" s="65">
        <v>47.959183673469383</v>
      </c>
      <c r="V18" s="66">
        <v>52.040816326530617</v>
      </c>
    </row>
    <row r="19" spans="1:22" ht="35.25" customHeight="1" x14ac:dyDescent="0.3">
      <c r="A19" s="60" t="s">
        <v>72</v>
      </c>
      <c r="B19" s="60" t="s">
        <v>55</v>
      </c>
      <c r="C19" s="65">
        <v>76.25</v>
      </c>
      <c r="D19" s="66">
        <v>23.75</v>
      </c>
      <c r="E19" s="65">
        <v>74.698795180722882</v>
      </c>
      <c r="F19" s="66">
        <v>25.301204819277107</v>
      </c>
      <c r="G19" s="65">
        <v>70.512820512820511</v>
      </c>
      <c r="H19" s="66">
        <v>29.487179487179489</v>
      </c>
      <c r="I19" s="65">
        <v>72.602739726027394</v>
      </c>
      <c r="J19" s="66">
        <v>27.397260273972602</v>
      </c>
      <c r="K19" s="65">
        <v>73.015873015873012</v>
      </c>
      <c r="L19" s="66">
        <v>26.984126984126984</v>
      </c>
      <c r="M19" s="65">
        <v>72.463768115942031</v>
      </c>
      <c r="N19" s="66">
        <v>27.536231884057973</v>
      </c>
      <c r="O19" s="65">
        <v>72.881355932203391</v>
      </c>
      <c r="P19" s="66">
        <v>27.118644067796609</v>
      </c>
      <c r="Q19" s="65">
        <v>70</v>
      </c>
      <c r="R19" s="66">
        <v>30</v>
      </c>
      <c r="S19" s="65">
        <v>71.929824561403507</v>
      </c>
      <c r="T19" s="66">
        <v>28.07017543859649</v>
      </c>
      <c r="U19" s="65">
        <v>64.705882352941174</v>
      </c>
      <c r="V19" s="66">
        <v>35.294117647058826</v>
      </c>
    </row>
    <row r="20" spans="1:22" ht="35.25" customHeight="1" x14ac:dyDescent="0.3">
      <c r="A20" s="60" t="s">
        <v>73</v>
      </c>
      <c r="B20" s="60" t="s">
        <v>55</v>
      </c>
      <c r="C20" s="65">
        <v>48.581560283687942</v>
      </c>
      <c r="D20" s="66">
        <v>51.418439716312058</v>
      </c>
      <c r="E20" s="65">
        <v>49.779735682819378</v>
      </c>
      <c r="F20" s="66">
        <v>50.220264317180622</v>
      </c>
      <c r="G20" s="65">
        <v>48.947368421052637</v>
      </c>
      <c r="H20" s="66">
        <v>51.05263157894737</v>
      </c>
      <c r="I20" s="65">
        <v>49.171270718232044</v>
      </c>
      <c r="J20" s="66">
        <v>50.828729281767963</v>
      </c>
      <c r="K20" s="65">
        <v>46.969696969696969</v>
      </c>
      <c r="L20" s="66">
        <v>53.030303030303031</v>
      </c>
      <c r="M20" s="65">
        <v>47.8494623655914</v>
      </c>
      <c r="N20" s="66">
        <v>52.1505376344086</v>
      </c>
      <c r="O20" s="65">
        <v>48.80952380952381</v>
      </c>
      <c r="P20" s="66">
        <v>51.19047619047619</v>
      </c>
      <c r="Q20" s="65">
        <v>50.810810810810814</v>
      </c>
      <c r="R20" s="66">
        <v>49.189189189189193</v>
      </c>
      <c r="S20" s="65">
        <v>50</v>
      </c>
      <c r="T20" s="66">
        <v>50</v>
      </c>
      <c r="U20" s="65">
        <v>49.732620320855617</v>
      </c>
      <c r="V20" s="66">
        <v>50.267379679144383</v>
      </c>
    </row>
    <row r="21" spans="1:22" ht="35.25" customHeight="1" thickBot="1" x14ac:dyDescent="0.35">
      <c r="A21" s="61" t="s">
        <v>74</v>
      </c>
      <c r="B21" s="61" t="s">
        <v>55</v>
      </c>
      <c r="C21" s="67">
        <v>51.310043668122276</v>
      </c>
      <c r="D21" s="68">
        <v>48.689956331877731</v>
      </c>
      <c r="E21" s="67">
        <v>51.68539325842697</v>
      </c>
      <c r="F21" s="68">
        <v>48.314606741573037</v>
      </c>
      <c r="G21" s="67">
        <v>52.009456264775409</v>
      </c>
      <c r="H21" s="68">
        <v>47.990543735224591</v>
      </c>
      <c r="I21" s="67">
        <v>51.351351351351347</v>
      </c>
      <c r="J21" s="68">
        <v>48.648648648648653</v>
      </c>
      <c r="K21" s="67">
        <v>50.645994832041339</v>
      </c>
      <c r="L21" s="68">
        <v>49.354005167958661</v>
      </c>
      <c r="M21" s="67">
        <v>50.265957446808507</v>
      </c>
      <c r="N21" s="68">
        <v>49.734042553191486</v>
      </c>
      <c r="O21" s="67">
        <v>49.589041095890416</v>
      </c>
      <c r="P21" s="68">
        <v>50.410958904109592</v>
      </c>
      <c r="Q21" s="67">
        <v>49.859943977591037</v>
      </c>
      <c r="R21" s="68">
        <v>50.140056022408963</v>
      </c>
      <c r="S21" s="67">
        <v>48.837209302325576</v>
      </c>
      <c r="T21" s="68">
        <v>51.162790697674424</v>
      </c>
      <c r="U21" s="67">
        <v>47.916666666666671</v>
      </c>
      <c r="V21" s="68">
        <v>52.083333333333336</v>
      </c>
    </row>
    <row r="22" spans="1:22" ht="24.75" customHeight="1" thickBot="1" x14ac:dyDescent="0.35">
      <c r="A22" s="71" t="s">
        <v>273</v>
      </c>
      <c r="B22" s="53"/>
      <c r="C22" s="69">
        <v>60.849690777090615</v>
      </c>
      <c r="D22" s="70">
        <v>39.150309222909385</v>
      </c>
      <c r="E22" s="69">
        <v>60.234419668381932</v>
      </c>
      <c r="F22" s="70">
        <v>39.765580331618068</v>
      </c>
      <c r="G22" s="69">
        <v>59.005094396164218</v>
      </c>
      <c r="H22" s="70">
        <v>40.994905603835782</v>
      </c>
      <c r="I22" s="69">
        <v>57.446808510638306</v>
      </c>
      <c r="J22" s="70">
        <v>42.553191489361701</v>
      </c>
      <c r="K22" s="69">
        <v>55.941558441558435</v>
      </c>
      <c r="L22" s="70">
        <v>44.058441558441558</v>
      </c>
      <c r="M22" s="69">
        <v>54.641559299636597</v>
      </c>
      <c r="N22" s="70">
        <v>45.358440700363396</v>
      </c>
      <c r="O22" s="69">
        <v>54.520917678812417</v>
      </c>
      <c r="P22" s="70">
        <v>45.479082321187583</v>
      </c>
      <c r="Q22" s="69">
        <v>54.422005571030638</v>
      </c>
      <c r="R22" s="70">
        <v>45.577994428969362</v>
      </c>
      <c r="S22" s="69">
        <v>53.683468452590766</v>
      </c>
      <c r="T22" s="70">
        <v>46.316531547409234</v>
      </c>
      <c r="U22" s="69">
        <v>53.778751369112811</v>
      </c>
      <c r="V22" s="70">
        <v>46.221248630887182</v>
      </c>
    </row>
    <row r="23" spans="1:22" s="32" customFormat="1" ht="12" customHeight="1" x14ac:dyDescent="0.3">
      <c r="A23" s="277"/>
      <c r="B23" s="278"/>
      <c r="C23" s="280"/>
      <c r="D23" s="280"/>
      <c r="E23" s="280"/>
      <c r="F23" s="280"/>
      <c r="G23" s="280"/>
      <c r="H23" s="280"/>
      <c r="I23" s="280"/>
      <c r="J23" s="280"/>
      <c r="K23" s="280"/>
      <c r="L23" s="280"/>
      <c r="M23" s="280"/>
      <c r="N23" s="280"/>
      <c r="O23" s="280"/>
      <c r="P23" s="280"/>
      <c r="Q23" s="280"/>
      <c r="R23" s="280"/>
      <c r="S23" s="280"/>
      <c r="T23" s="280"/>
      <c r="U23" s="280"/>
      <c r="V23" s="280"/>
    </row>
    <row r="24" spans="1:22" s="158" customFormat="1" x14ac:dyDescent="0.3">
      <c r="A24" s="274" t="s">
        <v>302</v>
      </c>
      <c r="B24" s="275"/>
      <c r="C24" s="275"/>
      <c r="D24" s="275"/>
      <c r="E24" s="275"/>
      <c r="F24" s="275"/>
      <c r="G24" s="275"/>
      <c r="H24" s="275"/>
      <c r="I24" s="275"/>
      <c r="J24" s="275"/>
      <c r="K24" s="275"/>
      <c r="L24" s="275"/>
      <c r="M24" s="275"/>
      <c r="N24" s="275"/>
      <c r="O24" s="275"/>
      <c r="P24" s="275"/>
      <c r="Q24" s="275"/>
      <c r="R24" s="275"/>
      <c r="S24" s="275"/>
      <c r="T24" s="275"/>
      <c r="U24" s="275"/>
      <c r="V24" s="275"/>
    </row>
  </sheetData>
  <mergeCells count="17">
    <mergeCell ref="A5:A7"/>
    <mergeCell ref="B5:B7"/>
    <mergeCell ref="C5:V5"/>
    <mergeCell ref="C6:D6"/>
    <mergeCell ref="E6:F6"/>
    <mergeCell ref="G6:H6"/>
    <mergeCell ref="I6:J6"/>
    <mergeCell ref="K6:L6"/>
    <mergeCell ref="M6:N6"/>
    <mergeCell ref="O6:P6"/>
    <mergeCell ref="Q6:R6"/>
    <mergeCell ref="S6:T6"/>
    <mergeCell ref="U6:V6"/>
    <mergeCell ref="B1:V1"/>
    <mergeCell ref="B2:V2"/>
    <mergeCell ref="B3:V3"/>
    <mergeCell ref="B4:V4"/>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theme="3" tint="-0.249977111117893"/>
  </sheetPr>
  <dimension ref="A1:B9"/>
  <sheetViews>
    <sheetView zoomScaleNormal="100" workbookViewId="0">
      <selection activeCell="B14" sqref="B14"/>
    </sheetView>
  </sheetViews>
  <sheetFormatPr defaultRowHeight="18" x14ac:dyDescent="0.3"/>
  <cols>
    <col min="1" max="1" width="51" style="3" customWidth="1"/>
    <col min="2" max="2" width="170.6640625" customWidth="1"/>
  </cols>
  <sheetData>
    <row r="1" spans="1:2" ht="19.5" customHeight="1" x14ac:dyDescent="0.3">
      <c r="A1" s="144" t="s">
        <v>0</v>
      </c>
      <c r="B1" s="1" t="s">
        <v>25</v>
      </c>
    </row>
    <row r="2" spans="1:2" ht="44.25" customHeight="1" x14ac:dyDescent="0.3">
      <c r="A2" s="2" t="s">
        <v>1</v>
      </c>
      <c r="B2" s="14" t="s">
        <v>146</v>
      </c>
    </row>
    <row r="3" spans="1:2" x14ac:dyDescent="0.3">
      <c r="A3" s="2" t="s">
        <v>2</v>
      </c>
      <c r="B3" s="4" t="s">
        <v>133</v>
      </c>
    </row>
    <row r="4" spans="1:2" ht="51.75" customHeight="1" x14ac:dyDescent="0.3">
      <c r="A4" s="2" t="s">
        <v>3</v>
      </c>
      <c r="B4" s="5" t="s">
        <v>147</v>
      </c>
    </row>
    <row r="5" spans="1:2" x14ac:dyDescent="0.3">
      <c r="A5" s="2" t="s">
        <v>27</v>
      </c>
      <c r="B5" s="4" t="s">
        <v>278</v>
      </c>
    </row>
    <row r="6" spans="1:2" x14ac:dyDescent="0.3">
      <c r="A6" s="2" t="s">
        <v>107</v>
      </c>
      <c r="B6" s="5" t="s">
        <v>136</v>
      </c>
    </row>
    <row r="7" spans="1:2" x14ac:dyDescent="0.3">
      <c r="A7" s="2" t="s">
        <v>4</v>
      </c>
      <c r="B7" s="6" t="s">
        <v>148</v>
      </c>
    </row>
    <row r="8" spans="1:2" x14ac:dyDescent="0.3">
      <c r="A8" s="2" t="s">
        <v>5</v>
      </c>
      <c r="B8" s="4" t="s">
        <v>96</v>
      </c>
    </row>
    <row r="9" spans="1:2" x14ac:dyDescent="0.3">
      <c r="A9" s="2" t="s">
        <v>6</v>
      </c>
      <c r="B9" s="7" t="s">
        <v>8</v>
      </c>
    </row>
  </sheetData>
  <hyperlinks>
    <hyperlink ref="B9" r:id="rId1"/>
  </hyperlinks>
  <printOptions horizontalCentered="1"/>
  <pageMargins left="0" right="0" top="0.19685039370078741" bottom="0" header="0" footer="0"/>
  <pageSetup paperSize="9" scale="64"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V24"/>
  <sheetViews>
    <sheetView zoomScaleNormal="100" zoomScaleSheetLayoutView="100" workbookViewId="0"/>
  </sheetViews>
  <sheetFormatPr defaultColWidth="9.109375" defaultRowHeight="14.4" x14ac:dyDescent="0.3"/>
  <cols>
    <col min="1" max="1" width="46.33203125" style="15" customWidth="1"/>
    <col min="2" max="2" width="41" style="15" customWidth="1"/>
    <col min="3" max="20" width="7.88671875" style="15" customWidth="1"/>
    <col min="21" max="16384" width="9.109375" style="15"/>
  </cols>
  <sheetData>
    <row r="1" spans="1:22" ht="22.5" customHeight="1" x14ac:dyDescent="0.3">
      <c r="A1" s="54" t="s">
        <v>45</v>
      </c>
      <c r="B1" s="356" t="s">
        <v>46</v>
      </c>
      <c r="C1" s="356"/>
      <c r="D1" s="356"/>
      <c r="E1" s="356"/>
      <c r="F1" s="356"/>
      <c r="G1" s="356"/>
      <c r="H1" s="356"/>
      <c r="I1" s="356"/>
      <c r="J1" s="356"/>
      <c r="K1" s="356"/>
      <c r="L1" s="356"/>
      <c r="M1" s="356"/>
      <c r="N1" s="356"/>
      <c r="O1" s="356"/>
      <c r="P1" s="356"/>
      <c r="Q1" s="356"/>
      <c r="R1" s="356"/>
      <c r="S1" s="356"/>
      <c r="T1" s="356"/>
      <c r="U1" s="356"/>
      <c r="V1" s="357"/>
    </row>
    <row r="2" spans="1:22" ht="22.5" customHeight="1" x14ac:dyDescent="0.3">
      <c r="A2" s="55" t="s">
        <v>42</v>
      </c>
      <c r="B2" s="348" t="s">
        <v>26</v>
      </c>
      <c r="C2" s="348"/>
      <c r="D2" s="348"/>
      <c r="E2" s="348"/>
      <c r="F2" s="348"/>
      <c r="G2" s="348"/>
      <c r="H2" s="348"/>
      <c r="I2" s="348"/>
      <c r="J2" s="348"/>
      <c r="K2" s="348"/>
      <c r="L2" s="348"/>
      <c r="M2" s="348"/>
      <c r="N2" s="348"/>
      <c r="O2" s="348"/>
      <c r="P2" s="348"/>
      <c r="Q2" s="348"/>
      <c r="R2" s="348"/>
      <c r="S2" s="348"/>
      <c r="T2" s="348"/>
      <c r="U2" s="348"/>
      <c r="V2" s="349"/>
    </row>
    <row r="3" spans="1:22" ht="15.6" x14ac:dyDescent="0.3">
      <c r="A3" s="62" t="s">
        <v>43</v>
      </c>
      <c r="B3" s="365" t="s">
        <v>297</v>
      </c>
      <c r="C3" s="365"/>
      <c r="D3" s="365"/>
      <c r="E3" s="365"/>
      <c r="F3" s="365"/>
      <c r="G3" s="365"/>
      <c r="H3" s="365"/>
      <c r="I3" s="365"/>
      <c r="J3" s="365"/>
      <c r="K3" s="365"/>
      <c r="L3" s="365"/>
      <c r="M3" s="365"/>
      <c r="N3" s="365"/>
      <c r="O3" s="365"/>
      <c r="P3" s="365"/>
      <c r="Q3" s="365"/>
      <c r="R3" s="365"/>
      <c r="S3" s="365"/>
      <c r="T3" s="365"/>
      <c r="U3" s="365"/>
      <c r="V3" s="366"/>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35.25" customHeight="1" x14ac:dyDescent="0.3">
      <c r="A8" s="59" t="s">
        <v>49</v>
      </c>
      <c r="B8" s="59" t="s">
        <v>49</v>
      </c>
      <c r="C8" s="63">
        <v>63.636363636363633</v>
      </c>
      <c r="D8" s="64">
        <v>36.363636363636367</v>
      </c>
      <c r="E8" s="63">
        <v>61.65413533834586</v>
      </c>
      <c r="F8" s="64">
        <v>38.345864661654133</v>
      </c>
      <c r="G8" s="63">
        <v>64.341085271317837</v>
      </c>
      <c r="H8" s="64">
        <v>35.65891472868217</v>
      </c>
      <c r="I8" s="63">
        <v>62.99212598425197</v>
      </c>
      <c r="J8" s="64">
        <v>37.00787401574803</v>
      </c>
      <c r="K8" s="63">
        <v>63.478260869565219</v>
      </c>
      <c r="L8" s="64">
        <v>36.521739130434781</v>
      </c>
      <c r="M8" s="63">
        <v>62.385321100917437</v>
      </c>
      <c r="N8" s="64">
        <v>37.61467889908257</v>
      </c>
      <c r="O8" s="63">
        <v>62.616822429906534</v>
      </c>
      <c r="P8" s="64">
        <v>37.383177570093459</v>
      </c>
      <c r="Q8" s="63">
        <v>61.386138613861384</v>
      </c>
      <c r="R8" s="64">
        <v>38.613861386138616</v>
      </c>
      <c r="S8" s="63">
        <v>62</v>
      </c>
      <c r="T8" s="64">
        <v>38</v>
      </c>
      <c r="U8" s="63">
        <v>63.366336633663366</v>
      </c>
      <c r="V8" s="64">
        <v>36.633663366336634</v>
      </c>
    </row>
    <row r="9" spans="1:22" ht="35.25" customHeight="1" x14ac:dyDescent="0.3">
      <c r="A9" s="60" t="s">
        <v>51</v>
      </c>
      <c r="B9" s="60" t="s">
        <v>55</v>
      </c>
      <c r="C9" s="65">
        <v>76.623376623376629</v>
      </c>
      <c r="D9" s="66">
        <v>23.376623376623375</v>
      </c>
      <c r="E9" s="65">
        <v>70</v>
      </c>
      <c r="F9" s="66">
        <v>30</v>
      </c>
      <c r="G9" s="65">
        <v>70.370370370370367</v>
      </c>
      <c r="H9" s="66">
        <v>29.629629629629626</v>
      </c>
      <c r="I9" s="65">
        <v>66.21621621621621</v>
      </c>
      <c r="J9" s="66">
        <v>33.783783783783782</v>
      </c>
      <c r="K9" s="65">
        <v>60.563380281690137</v>
      </c>
      <c r="L9" s="66">
        <v>39.436619718309856</v>
      </c>
      <c r="M9" s="65">
        <v>63.768115942028977</v>
      </c>
      <c r="N9" s="66">
        <v>36.231884057971016</v>
      </c>
      <c r="O9" s="65">
        <v>61.666666666666671</v>
      </c>
      <c r="P9" s="66">
        <v>38.333333333333336</v>
      </c>
      <c r="Q9" s="65">
        <v>66.101694915254242</v>
      </c>
      <c r="R9" s="66">
        <v>33.898305084745758</v>
      </c>
      <c r="S9" s="65">
        <v>61.016949152542374</v>
      </c>
      <c r="T9" s="66">
        <v>38.983050847457626</v>
      </c>
      <c r="U9" s="65">
        <v>60</v>
      </c>
      <c r="V9" s="66">
        <v>40</v>
      </c>
    </row>
    <row r="10" spans="1:22" ht="35.25" customHeight="1" x14ac:dyDescent="0.3">
      <c r="A10" s="60" t="s">
        <v>53</v>
      </c>
      <c r="B10" s="60" t="s">
        <v>55</v>
      </c>
      <c r="C10" s="65">
        <v>63.333333333333329</v>
      </c>
      <c r="D10" s="66">
        <v>36.666666666666664</v>
      </c>
      <c r="E10" s="65">
        <v>80</v>
      </c>
      <c r="F10" s="66">
        <v>20</v>
      </c>
      <c r="G10" s="65">
        <v>76.666666666666671</v>
      </c>
      <c r="H10" s="66">
        <v>23.333333333333332</v>
      </c>
      <c r="I10" s="65">
        <v>65.384615384615387</v>
      </c>
      <c r="J10" s="66">
        <v>34.615384615384613</v>
      </c>
      <c r="K10" s="65">
        <v>66.666666666666657</v>
      </c>
      <c r="L10" s="66">
        <v>33.333333333333329</v>
      </c>
      <c r="M10" s="65">
        <v>62.962962962962962</v>
      </c>
      <c r="N10" s="66">
        <v>37.037037037037038</v>
      </c>
      <c r="O10" s="65">
        <v>54.166666666666664</v>
      </c>
      <c r="P10" s="66">
        <v>45.833333333333329</v>
      </c>
      <c r="Q10" s="65">
        <v>55.555555555555557</v>
      </c>
      <c r="R10" s="66">
        <v>44.444444444444443</v>
      </c>
      <c r="S10" s="65">
        <v>55.555555555555557</v>
      </c>
      <c r="T10" s="66">
        <v>44.444444444444443</v>
      </c>
      <c r="U10" s="65">
        <v>61.111111111111114</v>
      </c>
      <c r="V10" s="66">
        <v>38.888888888888893</v>
      </c>
    </row>
    <row r="11" spans="1:22" ht="35.25" customHeight="1" x14ac:dyDescent="0.3">
      <c r="A11" s="60" t="s">
        <v>56</v>
      </c>
      <c r="B11" s="60" t="s">
        <v>55</v>
      </c>
      <c r="C11" s="65">
        <v>62.962962962962962</v>
      </c>
      <c r="D11" s="66">
        <v>37.037037037037038</v>
      </c>
      <c r="E11" s="65">
        <v>58.333333333333336</v>
      </c>
      <c r="F11" s="66">
        <v>41.666666666666671</v>
      </c>
      <c r="G11" s="65">
        <v>58.333333333333336</v>
      </c>
      <c r="H11" s="66">
        <v>41.666666666666671</v>
      </c>
      <c r="I11" s="65">
        <v>56.000000000000007</v>
      </c>
      <c r="J11" s="66">
        <v>44</v>
      </c>
      <c r="K11" s="65">
        <v>59.090909090909093</v>
      </c>
      <c r="L11" s="66">
        <v>40.909090909090914</v>
      </c>
      <c r="M11" s="65">
        <v>64.705882352941174</v>
      </c>
      <c r="N11" s="66">
        <v>35.294117647058826</v>
      </c>
      <c r="O11" s="65">
        <v>68.75</v>
      </c>
      <c r="P11" s="66">
        <v>31.25</v>
      </c>
      <c r="Q11" s="65">
        <v>68.75</v>
      </c>
      <c r="R11" s="66">
        <v>31.25</v>
      </c>
      <c r="S11" s="65">
        <v>57.142857142857139</v>
      </c>
      <c r="T11" s="66">
        <v>42.857142857142854</v>
      </c>
      <c r="U11" s="65">
        <v>60</v>
      </c>
      <c r="V11" s="66">
        <v>40</v>
      </c>
    </row>
    <row r="12" spans="1:22" ht="35.25" customHeight="1" x14ac:dyDescent="0.3">
      <c r="A12" s="60" t="s">
        <v>57</v>
      </c>
      <c r="B12" s="60" t="s">
        <v>55</v>
      </c>
      <c r="C12" s="65">
        <v>71.428571428571431</v>
      </c>
      <c r="D12" s="66">
        <v>28.571428571428569</v>
      </c>
      <c r="E12" s="65">
        <v>75</v>
      </c>
      <c r="F12" s="66">
        <v>25</v>
      </c>
      <c r="G12" s="65">
        <v>75</v>
      </c>
      <c r="H12" s="66">
        <v>25</v>
      </c>
      <c r="I12" s="65">
        <v>62.5</v>
      </c>
      <c r="J12" s="66">
        <v>37.5</v>
      </c>
      <c r="K12" s="65">
        <v>71.428571428571431</v>
      </c>
      <c r="L12" s="66">
        <v>28.571428571428569</v>
      </c>
      <c r="M12" s="65">
        <v>66.666666666666657</v>
      </c>
      <c r="N12" s="66">
        <v>33.333333333333329</v>
      </c>
      <c r="O12" s="65">
        <v>66.666666666666657</v>
      </c>
      <c r="P12" s="66">
        <v>33.333333333333329</v>
      </c>
      <c r="Q12" s="65">
        <v>100</v>
      </c>
      <c r="R12" s="66">
        <v>0</v>
      </c>
      <c r="S12" s="65">
        <v>100</v>
      </c>
      <c r="T12" s="66">
        <v>0</v>
      </c>
      <c r="U12" s="65">
        <v>100</v>
      </c>
      <c r="V12" s="66">
        <v>0</v>
      </c>
    </row>
    <row r="13" spans="1:22" ht="35.25" customHeight="1" x14ac:dyDescent="0.3">
      <c r="A13" s="60" t="s">
        <v>60</v>
      </c>
      <c r="B13" s="60" t="s">
        <v>55</v>
      </c>
      <c r="C13" s="65">
        <v>50</v>
      </c>
      <c r="D13" s="66">
        <v>50</v>
      </c>
      <c r="E13" s="65">
        <v>37.5</v>
      </c>
      <c r="F13" s="66">
        <v>62.5</v>
      </c>
      <c r="G13" s="65">
        <v>55.555555555555557</v>
      </c>
      <c r="H13" s="66">
        <v>44.444444444444443</v>
      </c>
      <c r="I13" s="65">
        <v>66.666666666666657</v>
      </c>
      <c r="J13" s="66">
        <v>33.333333333333329</v>
      </c>
      <c r="K13" s="65">
        <v>80</v>
      </c>
      <c r="L13" s="66">
        <v>20</v>
      </c>
      <c r="M13" s="65">
        <v>100</v>
      </c>
      <c r="N13" s="66">
        <v>0</v>
      </c>
      <c r="O13" s="65">
        <v>87.5</v>
      </c>
      <c r="P13" s="66">
        <v>12.5</v>
      </c>
      <c r="Q13" s="65">
        <v>88.888888888888886</v>
      </c>
      <c r="R13" s="66">
        <v>11.111111111111111</v>
      </c>
      <c r="S13" s="65">
        <v>88.888888888888886</v>
      </c>
      <c r="T13" s="66">
        <v>11.111111111111111</v>
      </c>
      <c r="U13" s="65">
        <v>66.666666666666657</v>
      </c>
      <c r="V13" s="66">
        <v>33.333333333333329</v>
      </c>
    </row>
    <row r="14" spans="1:22" ht="35.25" customHeight="1" x14ac:dyDescent="0.3">
      <c r="A14" s="60" t="s">
        <v>63</v>
      </c>
      <c r="B14" s="60" t="s">
        <v>55</v>
      </c>
      <c r="C14" s="65">
        <v>82.35294117647058</v>
      </c>
      <c r="D14" s="66">
        <v>17.647058823529413</v>
      </c>
      <c r="E14" s="65">
        <v>77.142857142857153</v>
      </c>
      <c r="F14" s="66">
        <v>22.857142857142858</v>
      </c>
      <c r="G14" s="65">
        <v>72.41379310344827</v>
      </c>
      <c r="H14" s="66">
        <v>27.586206896551722</v>
      </c>
      <c r="I14" s="65">
        <v>65.517241379310349</v>
      </c>
      <c r="J14" s="66">
        <v>34.482758620689658</v>
      </c>
      <c r="K14" s="65">
        <v>64.285714285714292</v>
      </c>
      <c r="L14" s="66">
        <v>35.714285714285715</v>
      </c>
      <c r="M14" s="65">
        <v>57.142857142857139</v>
      </c>
      <c r="N14" s="66">
        <v>42.857142857142854</v>
      </c>
      <c r="O14" s="65">
        <v>53.846153846153847</v>
      </c>
      <c r="P14" s="66">
        <v>46.153846153846153</v>
      </c>
      <c r="Q14" s="65">
        <v>50</v>
      </c>
      <c r="R14" s="66">
        <v>50</v>
      </c>
      <c r="S14" s="65">
        <v>48.275862068965516</v>
      </c>
      <c r="T14" s="66">
        <v>51.724137931034484</v>
      </c>
      <c r="U14" s="65">
        <v>44.827586206896555</v>
      </c>
      <c r="V14" s="66">
        <v>55.172413793103445</v>
      </c>
    </row>
    <row r="15" spans="1:22" ht="35.25" customHeight="1" x14ac:dyDescent="0.3">
      <c r="A15" s="60" t="s">
        <v>65</v>
      </c>
      <c r="B15" s="60" t="s">
        <v>55</v>
      </c>
      <c r="C15" s="65">
        <v>100</v>
      </c>
      <c r="D15" s="66">
        <v>0</v>
      </c>
      <c r="E15" s="65">
        <v>75</v>
      </c>
      <c r="F15" s="66">
        <v>25</v>
      </c>
      <c r="G15" s="65">
        <v>50</v>
      </c>
      <c r="H15" s="66">
        <v>50</v>
      </c>
      <c r="I15" s="65">
        <v>50</v>
      </c>
      <c r="J15" s="66">
        <v>50</v>
      </c>
      <c r="K15" s="65">
        <v>75</v>
      </c>
      <c r="L15" s="66">
        <v>25</v>
      </c>
      <c r="M15" s="65">
        <v>75</v>
      </c>
      <c r="N15" s="66">
        <v>25</v>
      </c>
      <c r="O15" s="65">
        <v>75</v>
      </c>
      <c r="P15" s="66">
        <v>25</v>
      </c>
      <c r="Q15" s="65">
        <v>75</v>
      </c>
      <c r="R15" s="66">
        <v>25</v>
      </c>
      <c r="S15" s="65">
        <v>100</v>
      </c>
      <c r="T15" s="66">
        <v>0</v>
      </c>
      <c r="U15" s="65">
        <v>100</v>
      </c>
      <c r="V15" s="66">
        <v>0</v>
      </c>
    </row>
    <row r="16" spans="1:22" ht="35.25" customHeight="1" x14ac:dyDescent="0.3">
      <c r="A16" s="60" t="s">
        <v>68</v>
      </c>
      <c r="B16" s="60" t="s">
        <v>55</v>
      </c>
      <c r="C16" s="65">
        <v>100</v>
      </c>
      <c r="D16" s="66">
        <v>0</v>
      </c>
      <c r="E16" s="65">
        <v>100</v>
      </c>
      <c r="F16" s="66">
        <v>0</v>
      </c>
      <c r="G16" s="65">
        <v>100</v>
      </c>
      <c r="H16" s="66">
        <v>0</v>
      </c>
      <c r="I16" s="65">
        <v>100</v>
      </c>
      <c r="J16" s="66">
        <v>0</v>
      </c>
      <c r="K16" s="65">
        <v>100</v>
      </c>
      <c r="L16" s="66">
        <v>0</v>
      </c>
      <c r="M16" s="65">
        <v>100</v>
      </c>
      <c r="N16" s="66">
        <v>0</v>
      </c>
      <c r="O16" s="65">
        <v>85.714285714285708</v>
      </c>
      <c r="P16" s="66">
        <v>14.285714285714285</v>
      </c>
      <c r="Q16" s="65">
        <v>71.428571428571431</v>
      </c>
      <c r="R16" s="66">
        <v>28.571428571428569</v>
      </c>
      <c r="S16" s="65">
        <v>75</v>
      </c>
      <c r="T16" s="66">
        <v>25</v>
      </c>
      <c r="U16" s="65">
        <v>75</v>
      </c>
      <c r="V16" s="66">
        <v>25</v>
      </c>
    </row>
    <row r="17" spans="1:22" ht="35.25" customHeight="1" x14ac:dyDescent="0.3">
      <c r="A17" s="60" t="s">
        <v>69</v>
      </c>
      <c r="B17" s="60" t="s">
        <v>55</v>
      </c>
      <c r="C17" s="65">
        <v>86.04651162790698</v>
      </c>
      <c r="D17" s="66">
        <v>13.953488372093023</v>
      </c>
      <c r="E17" s="65">
        <v>80.392156862745097</v>
      </c>
      <c r="F17" s="66">
        <v>19.607843137254903</v>
      </c>
      <c r="G17" s="65">
        <v>82.692307692307693</v>
      </c>
      <c r="H17" s="66">
        <v>17.307692307692307</v>
      </c>
      <c r="I17" s="65">
        <v>80.434782608695656</v>
      </c>
      <c r="J17" s="66">
        <v>19.565217391304348</v>
      </c>
      <c r="K17" s="65">
        <v>77.777777777777786</v>
      </c>
      <c r="L17" s="66">
        <v>22.222222222222221</v>
      </c>
      <c r="M17" s="65">
        <v>76.31578947368422</v>
      </c>
      <c r="N17" s="66">
        <v>23.684210526315788</v>
      </c>
      <c r="O17" s="65">
        <v>73.68421052631578</v>
      </c>
      <c r="P17" s="66">
        <v>26.315789473684209</v>
      </c>
      <c r="Q17" s="65">
        <v>72.222222222222214</v>
      </c>
      <c r="R17" s="66">
        <v>27.777777777777779</v>
      </c>
      <c r="S17" s="65">
        <v>72.222222222222214</v>
      </c>
      <c r="T17" s="66">
        <v>27.777777777777779</v>
      </c>
      <c r="U17" s="65">
        <v>72.222222222222214</v>
      </c>
      <c r="V17" s="66">
        <v>27.777777777777779</v>
      </c>
    </row>
    <row r="18" spans="1:22" ht="35.25" customHeight="1" x14ac:dyDescent="0.3">
      <c r="A18" s="60" t="s">
        <v>71</v>
      </c>
      <c r="B18" s="60" t="s">
        <v>55</v>
      </c>
      <c r="C18" s="65">
        <v>100</v>
      </c>
      <c r="D18" s="66">
        <v>0</v>
      </c>
      <c r="E18" s="65">
        <v>80</v>
      </c>
      <c r="F18" s="66">
        <v>20</v>
      </c>
      <c r="G18" s="65">
        <v>55.555555555555557</v>
      </c>
      <c r="H18" s="66">
        <v>44.444444444444443</v>
      </c>
      <c r="I18" s="65">
        <v>42.857142857142854</v>
      </c>
      <c r="J18" s="66">
        <v>57.142857142857139</v>
      </c>
      <c r="K18" s="65">
        <v>37.5</v>
      </c>
      <c r="L18" s="66">
        <v>62.5</v>
      </c>
      <c r="M18" s="65">
        <v>37.5</v>
      </c>
      <c r="N18" s="66">
        <v>62.5</v>
      </c>
      <c r="O18" s="65">
        <v>37.5</v>
      </c>
      <c r="P18" s="66">
        <v>62.5</v>
      </c>
      <c r="Q18" s="65">
        <v>22.222222222222221</v>
      </c>
      <c r="R18" s="66">
        <v>77.777777777777786</v>
      </c>
      <c r="S18" s="65">
        <v>30</v>
      </c>
      <c r="T18" s="66">
        <v>70</v>
      </c>
      <c r="U18" s="65">
        <v>30</v>
      </c>
      <c r="V18" s="66">
        <v>70</v>
      </c>
    </row>
    <row r="19" spans="1:22" ht="35.25" customHeight="1" x14ac:dyDescent="0.3">
      <c r="A19" s="60" t="s">
        <v>72</v>
      </c>
      <c r="B19" s="60" t="s">
        <v>55</v>
      </c>
      <c r="C19" s="65">
        <v>90.909090909090907</v>
      </c>
      <c r="D19" s="66">
        <v>9.0909090909090917</v>
      </c>
      <c r="E19" s="65">
        <v>90</v>
      </c>
      <c r="F19" s="66">
        <v>10</v>
      </c>
      <c r="G19" s="65">
        <v>91.666666666666657</v>
      </c>
      <c r="H19" s="66">
        <v>8.3333333333333321</v>
      </c>
      <c r="I19" s="65">
        <v>90</v>
      </c>
      <c r="J19" s="66">
        <v>10</v>
      </c>
      <c r="K19" s="65">
        <v>90</v>
      </c>
      <c r="L19" s="66">
        <v>10</v>
      </c>
      <c r="M19" s="65">
        <v>90</v>
      </c>
      <c r="N19" s="66">
        <v>10</v>
      </c>
      <c r="O19" s="65">
        <v>88.888888888888886</v>
      </c>
      <c r="P19" s="66">
        <v>11.111111111111111</v>
      </c>
      <c r="Q19" s="65">
        <v>88.888888888888886</v>
      </c>
      <c r="R19" s="66">
        <v>11.111111111111111</v>
      </c>
      <c r="S19" s="65">
        <v>100</v>
      </c>
      <c r="T19" s="66">
        <v>0</v>
      </c>
      <c r="U19" s="65">
        <v>90</v>
      </c>
      <c r="V19" s="66">
        <v>10</v>
      </c>
    </row>
    <row r="20" spans="1:22" ht="35.25" customHeight="1" x14ac:dyDescent="0.3">
      <c r="A20" s="60" t="s">
        <v>73</v>
      </c>
      <c r="B20" s="60" t="s">
        <v>55</v>
      </c>
      <c r="C20" s="65">
        <v>67.241379310344826</v>
      </c>
      <c r="D20" s="66">
        <v>32.758620689655174</v>
      </c>
      <c r="E20" s="65">
        <v>69.767441860465112</v>
      </c>
      <c r="F20" s="66">
        <v>30.232558139534881</v>
      </c>
      <c r="G20" s="65">
        <v>68.75</v>
      </c>
      <c r="H20" s="66">
        <v>31.25</v>
      </c>
      <c r="I20" s="65">
        <v>63.04347826086957</v>
      </c>
      <c r="J20" s="66">
        <v>36.95652173913043</v>
      </c>
      <c r="K20" s="65">
        <v>54.285714285714285</v>
      </c>
      <c r="L20" s="66">
        <v>45.714285714285715</v>
      </c>
      <c r="M20" s="65">
        <v>60</v>
      </c>
      <c r="N20" s="66">
        <v>40</v>
      </c>
      <c r="O20" s="65">
        <v>61.111111111111114</v>
      </c>
      <c r="P20" s="66">
        <v>38.888888888888893</v>
      </c>
      <c r="Q20" s="65">
        <v>61.53846153846154</v>
      </c>
      <c r="R20" s="66">
        <v>38.461538461538467</v>
      </c>
      <c r="S20" s="65">
        <v>58.333333333333336</v>
      </c>
      <c r="T20" s="66">
        <v>41.666666666666671</v>
      </c>
      <c r="U20" s="65">
        <v>54.166666666666664</v>
      </c>
      <c r="V20" s="66">
        <v>45.833333333333329</v>
      </c>
    </row>
    <row r="21" spans="1:22" ht="35.25" customHeight="1" thickBot="1" x14ac:dyDescent="0.35">
      <c r="A21" s="61" t="s">
        <v>74</v>
      </c>
      <c r="B21" s="61" t="s">
        <v>55</v>
      </c>
      <c r="C21" s="67">
        <v>68.75</v>
      </c>
      <c r="D21" s="68">
        <v>31.25</v>
      </c>
      <c r="E21" s="67">
        <v>66.666666666666657</v>
      </c>
      <c r="F21" s="68">
        <v>33.333333333333329</v>
      </c>
      <c r="G21" s="67">
        <v>71.428571428571431</v>
      </c>
      <c r="H21" s="68">
        <v>28.571428571428569</v>
      </c>
      <c r="I21" s="67">
        <v>71.428571428571431</v>
      </c>
      <c r="J21" s="68">
        <v>28.571428571428569</v>
      </c>
      <c r="K21" s="67">
        <v>66.666666666666657</v>
      </c>
      <c r="L21" s="68">
        <v>33.333333333333329</v>
      </c>
      <c r="M21" s="67">
        <v>61.53846153846154</v>
      </c>
      <c r="N21" s="68">
        <v>38.461538461538467</v>
      </c>
      <c r="O21" s="67">
        <v>66.666666666666657</v>
      </c>
      <c r="P21" s="68">
        <v>33.333333333333329</v>
      </c>
      <c r="Q21" s="67">
        <v>66.666666666666657</v>
      </c>
      <c r="R21" s="68">
        <v>33.333333333333329</v>
      </c>
      <c r="S21" s="67">
        <v>63.636363636363633</v>
      </c>
      <c r="T21" s="68">
        <v>36.363636363636367</v>
      </c>
      <c r="U21" s="67">
        <v>63.636363636363633</v>
      </c>
      <c r="V21" s="68">
        <v>36.363636363636367</v>
      </c>
    </row>
    <row r="22" spans="1:22" ht="24.75" customHeight="1" thickBot="1" x14ac:dyDescent="0.35">
      <c r="A22" s="71" t="s">
        <v>273</v>
      </c>
      <c r="B22" s="53"/>
      <c r="C22" s="69">
        <v>72.171945701357458</v>
      </c>
      <c r="D22" s="70">
        <v>27.828054298642535</v>
      </c>
      <c r="E22" s="69">
        <v>69.80306345733041</v>
      </c>
      <c r="F22" s="70">
        <v>30.196936542669583</v>
      </c>
      <c r="G22" s="69">
        <v>70.387243735763093</v>
      </c>
      <c r="H22" s="70">
        <v>29.6127562642369</v>
      </c>
      <c r="I22" s="69">
        <v>66.510538641686182</v>
      </c>
      <c r="J22" s="70">
        <v>33.489461358313818</v>
      </c>
      <c r="K22" s="69">
        <v>65.087281795511217</v>
      </c>
      <c r="L22" s="70">
        <v>34.912718204488783</v>
      </c>
      <c r="M22" s="69">
        <v>65.555555555555557</v>
      </c>
      <c r="N22" s="70">
        <v>34.444444444444443</v>
      </c>
      <c r="O22" s="69">
        <v>64.139941690962104</v>
      </c>
      <c r="P22" s="70">
        <v>35.860058309037903</v>
      </c>
      <c r="Q22" s="69">
        <v>63.69047619047619</v>
      </c>
      <c r="R22" s="70">
        <v>36.30952380952381</v>
      </c>
      <c r="S22" s="69">
        <v>62.756598240469209</v>
      </c>
      <c r="T22" s="70">
        <v>37.243401759530791</v>
      </c>
      <c r="U22" s="69">
        <v>61.988304093567251</v>
      </c>
      <c r="V22" s="70">
        <v>38.011695906432749</v>
      </c>
    </row>
    <row r="23" spans="1:22" s="32" customFormat="1" ht="12.75" customHeight="1" x14ac:dyDescent="0.3">
      <c r="A23" s="277"/>
      <c r="B23" s="278"/>
      <c r="C23" s="280"/>
      <c r="D23" s="280"/>
      <c r="E23" s="280"/>
      <c r="F23" s="280"/>
      <c r="G23" s="280"/>
      <c r="H23" s="280"/>
      <c r="I23" s="280"/>
      <c r="J23" s="280"/>
      <c r="K23" s="280"/>
      <c r="L23" s="280"/>
      <c r="M23" s="280"/>
      <c r="N23" s="280"/>
      <c r="O23" s="280"/>
      <c r="P23" s="280"/>
      <c r="Q23" s="280"/>
      <c r="R23" s="280"/>
      <c r="S23" s="280"/>
      <c r="T23" s="280"/>
      <c r="U23" s="280"/>
      <c r="V23" s="280"/>
    </row>
    <row r="24" spans="1:22" s="158" customFormat="1" x14ac:dyDescent="0.3">
      <c r="A24" s="274" t="s">
        <v>303</v>
      </c>
      <c r="B24" s="275"/>
      <c r="C24" s="275"/>
      <c r="D24" s="275"/>
      <c r="E24" s="275"/>
      <c r="F24" s="275"/>
      <c r="G24" s="275"/>
      <c r="H24" s="275"/>
      <c r="I24" s="275"/>
      <c r="J24" s="275"/>
      <c r="K24" s="275"/>
      <c r="L24" s="275"/>
      <c r="M24" s="275"/>
      <c r="N24" s="275"/>
      <c r="O24" s="275"/>
      <c r="P24" s="275"/>
      <c r="Q24" s="275"/>
      <c r="R24" s="275"/>
      <c r="S24" s="275"/>
      <c r="T24" s="275"/>
      <c r="U24" s="275"/>
      <c r="V24" s="275"/>
    </row>
  </sheetData>
  <mergeCells count="17">
    <mergeCell ref="A5:A7"/>
    <mergeCell ref="B5:B7"/>
    <mergeCell ref="C5:V5"/>
    <mergeCell ref="C6:D6"/>
    <mergeCell ref="E6:F6"/>
    <mergeCell ref="G6:H6"/>
    <mergeCell ref="I6:J6"/>
    <mergeCell ref="K6:L6"/>
    <mergeCell ref="M6:N6"/>
    <mergeCell ref="O6:P6"/>
    <mergeCell ref="Q6:R6"/>
    <mergeCell ref="S6:T6"/>
    <mergeCell ref="U6:V6"/>
    <mergeCell ref="B1:V1"/>
    <mergeCell ref="B2:V2"/>
    <mergeCell ref="B3:V3"/>
    <mergeCell ref="B4:V4"/>
  </mergeCells>
  <pageMargins left="0.70866141732283472" right="0.70866141732283472" top="0.74803149606299213" bottom="0.74803149606299213" header="0.31496062992125984" footer="0.31496062992125984"/>
  <pageSetup paperSize="9" scale="51"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theme="4" tint="-0.499984740745262"/>
  </sheetPr>
  <dimension ref="A1:B9"/>
  <sheetViews>
    <sheetView zoomScaleNormal="100" workbookViewId="0">
      <selection activeCell="B5" sqref="B5"/>
    </sheetView>
  </sheetViews>
  <sheetFormatPr defaultColWidth="9.109375" defaultRowHeight="18" x14ac:dyDescent="0.3"/>
  <cols>
    <col min="1" max="1" width="51" style="3" customWidth="1"/>
    <col min="2" max="2" width="170.6640625" style="15" customWidth="1"/>
    <col min="3" max="16384" width="9.109375" style="15"/>
  </cols>
  <sheetData>
    <row r="1" spans="1:2" ht="24.75" customHeight="1" x14ac:dyDescent="0.3">
      <c r="A1" s="144" t="s">
        <v>0</v>
      </c>
      <c r="B1" s="1" t="s">
        <v>26</v>
      </c>
    </row>
    <row r="2" spans="1:2" ht="39" customHeight="1" x14ac:dyDescent="0.3">
      <c r="A2" s="2" t="s">
        <v>1</v>
      </c>
      <c r="B2" s="14" t="s">
        <v>144</v>
      </c>
    </row>
    <row r="3" spans="1:2" x14ac:dyDescent="0.3">
      <c r="A3" s="2" t="s">
        <v>2</v>
      </c>
      <c r="B3" s="4" t="s">
        <v>133</v>
      </c>
    </row>
    <row r="4" spans="1:2" ht="36" x14ac:dyDescent="0.3">
      <c r="A4" s="2" t="s">
        <v>3</v>
      </c>
      <c r="B4" s="5" t="s">
        <v>145</v>
      </c>
    </row>
    <row r="5" spans="1:2" x14ac:dyDescent="0.3">
      <c r="A5" s="2" t="s">
        <v>27</v>
      </c>
      <c r="B5" s="4" t="s">
        <v>278</v>
      </c>
    </row>
    <row r="6" spans="1:2" x14ac:dyDescent="0.3">
      <c r="A6" s="2" t="s">
        <v>107</v>
      </c>
      <c r="B6" s="5" t="s">
        <v>136</v>
      </c>
    </row>
    <row r="7" spans="1:2" x14ac:dyDescent="0.3">
      <c r="A7" s="2" t="s">
        <v>4</v>
      </c>
      <c r="B7" s="6" t="s">
        <v>143</v>
      </c>
    </row>
    <row r="8" spans="1:2" x14ac:dyDescent="0.3">
      <c r="A8" s="2" t="s">
        <v>5</v>
      </c>
      <c r="B8" s="4" t="s">
        <v>115</v>
      </c>
    </row>
    <row r="9" spans="1:2" x14ac:dyDescent="0.3">
      <c r="A9" s="2" t="s">
        <v>6</v>
      </c>
      <c r="B9" s="7" t="s">
        <v>8</v>
      </c>
    </row>
  </sheetData>
  <hyperlinks>
    <hyperlink ref="B9" r:id="rId1"/>
  </hyperlinks>
  <printOptions horizontalCentered="1"/>
  <pageMargins left="0" right="0" top="0.19685039370078741" bottom="0" header="0" footer="0"/>
  <pageSetup paperSize="9" scale="64"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zoomScaleSheetLayoutView="100" workbookViewId="0"/>
  </sheetViews>
  <sheetFormatPr defaultColWidth="9.109375" defaultRowHeight="14.4" x14ac:dyDescent="0.3"/>
  <cols>
    <col min="1" max="1" width="47.44140625" style="15" customWidth="1"/>
    <col min="2" max="2" width="41" style="15" customWidth="1"/>
    <col min="3" max="5" width="7.88671875" style="15" customWidth="1"/>
    <col min="6" max="6" width="9.88671875" style="15" customWidth="1"/>
    <col min="7" max="7" width="7.88671875" style="15" customWidth="1"/>
    <col min="8" max="8" width="8.88671875" style="15" customWidth="1"/>
    <col min="9" max="9" width="7.88671875" style="15" customWidth="1"/>
    <col min="10" max="10" width="8.88671875" style="15" customWidth="1"/>
    <col min="11" max="15" width="7.88671875" style="15" customWidth="1"/>
    <col min="16" max="16" width="9" style="15" customWidth="1"/>
    <col min="17" max="20" width="7.88671875" style="15" customWidth="1"/>
    <col min="21" max="16384" width="9.109375" style="15"/>
  </cols>
  <sheetData>
    <row r="1" spans="1:22" ht="22.5" customHeight="1" x14ac:dyDescent="0.3">
      <c r="A1" s="54" t="s">
        <v>45</v>
      </c>
      <c r="B1" s="367" t="s">
        <v>78</v>
      </c>
      <c r="C1" s="356"/>
      <c r="D1" s="356"/>
      <c r="E1" s="356"/>
      <c r="F1" s="356"/>
      <c r="G1" s="356"/>
      <c r="H1" s="356"/>
      <c r="I1" s="356"/>
      <c r="J1" s="356"/>
      <c r="K1" s="356"/>
      <c r="L1" s="356"/>
      <c r="M1" s="356"/>
      <c r="N1" s="356"/>
      <c r="O1" s="356"/>
      <c r="P1" s="356"/>
      <c r="Q1" s="356"/>
      <c r="R1" s="356"/>
      <c r="S1" s="356"/>
      <c r="T1" s="356"/>
      <c r="U1" s="356"/>
      <c r="V1" s="357"/>
    </row>
    <row r="2" spans="1:22" ht="22.5" customHeight="1" x14ac:dyDescent="0.3">
      <c r="A2" s="55" t="s">
        <v>42</v>
      </c>
      <c r="B2" s="348" t="s">
        <v>79</v>
      </c>
      <c r="C2" s="348"/>
      <c r="D2" s="348"/>
      <c r="E2" s="348"/>
      <c r="F2" s="348"/>
      <c r="G2" s="348"/>
      <c r="H2" s="348"/>
      <c r="I2" s="348"/>
      <c r="J2" s="348"/>
      <c r="K2" s="348"/>
      <c r="L2" s="348"/>
      <c r="M2" s="348"/>
      <c r="N2" s="348"/>
      <c r="O2" s="348"/>
      <c r="P2" s="348"/>
      <c r="Q2" s="348"/>
      <c r="R2" s="348"/>
      <c r="S2" s="348"/>
      <c r="T2" s="348"/>
      <c r="U2" s="348"/>
      <c r="V2" s="349"/>
    </row>
    <row r="3" spans="1:22" ht="15.75" customHeight="1" x14ac:dyDescent="0.3">
      <c r="A3" s="62" t="s">
        <v>43</v>
      </c>
      <c r="B3" s="368" t="s">
        <v>142</v>
      </c>
      <c r="C3" s="369"/>
      <c r="D3" s="369"/>
      <c r="E3" s="369"/>
      <c r="F3" s="369"/>
      <c r="G3" s="369"/>
      <c r="H3" s="369"/>
      <c r="I3" s="369"/>
      <c r="J3" s="369"/>
      <c r="K3" s="369"/>
      <c r="L3" s="369"/>
      <c r="M3" s="369"/>
      <c r="N3" s="369"/>
      <c r="O3" s="369"/>
      <c r="P3" s="369"/>
      <c r="Q3" s="369"/>
      <c r="R3" s="369"/>
      <c r="S3" s="369"/>
      <c r="T3" s="369"/>
      <c r="U3" s="369"/>
      <c r="V3" s="370"/>
    </row>
    <row r="4" spans="1:22" ht="16.2" thickBot="1" x14ac:dyDescent="0.35">
      <c r="A4" s="56" t="s">
        <v>40</v>
      </c>
      <c r="B4" s="346" t="s">
        <v>47</v>
      </c>
      <c r="C4" s="346"/>
      <c r="D4" s="346"/>
      <c r="E4" s="346"/>
      <c r="F4" s="346"/>
      <c r="G4" s="346"/>
      <c r="H4" s="346"/>
      <c r="I4" s="346"/>
      <c r="J4" s="346"/>
      <c r="K4" s="346"/>
      <c r="L4" s="346"/>
      <c r="M4" s="346"/>
      <c r="N4" s="346"/>
      <c r="O4" s="346"/>
      <c r="P4" s="346"/>
      <c r="Q4" s="346"/>
      <c r="R4" s="346"/>
      <c r="S4" s="346"/>
      <c r="T4" s="346"/>
      <c r="U4" s="346"/>
      <c r="V4" s="347"/>
    </row>
    <row r="5" spans="1:22" ht="16.2" thickBot="1" x14ac:dyDescent="0.35">
      <c r="A5" s="359" t="s">
        <v>44</v>
      </c>
      <c r="B5" s="362" t="s">
        <v>48</v>
      </c>
      <c r="C5" s="343" t="s">
        <v>75</v>
      </c>
      <c r="D5" s="344"/>
      <c r="E5" s="344"/>
      <c r="F5" s="344"/>
      <c r="G5" s="344"/>
      <c r="H5" s="344"/>
      <c r="I5" s="344"/>
      <c r="J5" s="344"/>
      <c r="K5" s="344"/>
      <c r="L5" s="344"/>
      <c r="M5" s="344"/>
      <c r="N5" s="344"/>
      <c r="O5" s="344"/>
      <c r="P5" s="344"/>
      <c r="Q5" s="344"/>
      <c r="R5" s="344"/>
      <c r="S5" s="344"/>
      <c r="T5" s="344"/>
      <c r="U5" s="344"/>
      <c r="V5" s="345"/>
    </row>
    <row r="6" spans="1:22" ht="16.2" thickBot="1" x14ac:dyDescent="0.35">
      <c r="A6" s="360"/>
      <c r="B6" s="363"/>
      <c r="C6" s="341">
        <v>2008</v>
      </c>
      <c r="D6" s="358"/>
      <c r="E6" s="341">
        <v>2009</v>
      </c>
      <c r="F6" s="358"/>
      <c r="G6" s="341">
        <v>2010</v>
      </c>
      <c r="H6" s="358"/>
      <c r="I6" s="341">
        <v>2011</v>
      </c>
      <c r="J6" s="358"/>
      <c r="K6" s="341">
        <v>2012</v>
      </c>
      <c r="L6" s="358"/>
      <c r="M6" s="341">
        <v>2013</v>
      </c>
      <c r="N6" s="358"/>
      <c r="O6" s="341">
        <v>2014</v>
      </c>
      <c r="P6" s="358"/>
      <c r="Q6" s="341">
        <v>2015</v>
      </c>
      <c r="R6" s="358"/>
      <c r="S6" s="341">
        <v>2016</v>
      </c>
      <c r="T6" s="358"/>
      <c r="U6" s="341">
        <v>2017</v>
      </c>
      <c r="V6" s="342"/>
    </row>
    <row r="7" spans="1:22" ht="16.2" thickBot="1" x14ac:dyDescent="0.35">
      <c r="A7" s="361"/>
      <c r="B7" s="364"/>
      <c r="C7" s="57" t="s">
        <v>164</v>
      </c>
      <c r="D7" s="58" t="s">
        <v>165</v>
      </c>
      <c r="E7" s="57" t="s">
        <v>164</v>
      </c>
      <c r="F7" s="58" t="s">
        <v>165</v>
      </c>
      <c r="G7" s="57" t="s">
        <v>164</v>
      </c>
      <c r="H7" s="58" t="s">
        <v>165</v>
      </c>
      <c r="I7" s="57" t="s">
        <v>164</v>
      </c>
      <c r="J7" s="58" t="s">
        <v>165</v>
      </c>
      <c r="K7" s="57" t="s">
        <v>164</v>
      </c>
      <c r="L7" s="58" t="s">
        <v>165</v>
      </c>
      <c r="M7" s="57" t="s">
        <v>164</v>
      </c>
      <c r="N7" s="58" t="s">
        <v>165</v>
      </c>
      <c r="O7" s="57" t="s">
        <v>164</v>
      </c>
      <c r="P7" s="58" t="s">
        <v>165</v>
      </c>
      <c r="Q7" s="57" t="s">
        <v>164</v>
      </c>
      <c r="R7" s="58" t="s">
        <v>165</v>
      </c>
      <c r="S7" s="57" t="s">
        <v>164</v>
      </c>
      <c r="T7" s="58" t="s">
        <v>165</v>
      </c>
      <c r="U7" s="57" t="s">
        <v>164</v>
      </c>
      <c r="V7" s="58" t="s">
        <v>165</v>
      </c>
    </row>
    <row r="8" spans="1:22" ht="20.25" customHeight="1" x14ac:dyDescent="0.3">
      <c r="A8" s="72" t="s">
        <v>49</v>
      </c>
      <c r="B8" s="73" t="s">
        <v>50</v>
      </c>
      <c r="C8" s="74">
        <v>149.20634920634922</v>
      </c>
      <c r="D8" s="75">
        <v>58.208955223880601</v>
      </c>
      <c r="E8" s="74">
        <v>26.785714285714285</v>
      </c>
      <c r="F8" s="75">
        <v>31.03448275862069</v>
      </c>
      <c r="G8" s="74">
        <v>179.12087912087912</v>
      </c>
      <c r="H8" s="75">
        <v>229.62962962962962</v>
      </c>
      <c r="I8" s="74">
        <v>26.530612244897959</v>
      </c>
      <c r="J8" s="75">
        <v>6</v>
      </c>
      <c r="K8" s="74">
        <v>23.943661971830984</v>
      </c>
      <c r="L8" s="75">
        <v>41.269841269841265</v>
      </c>
      <c r="M8" s="74">
        <v>4.8780487804878048</v>
      </c>
      <c r="N8" s="75">
        <v>26.530612244897959</v>
      </c>
      <c r="O8" s="74">
        <v>20</v>
      </c>
      <c r="P8" s="75">
        <v>5.4054054054054053</v>
      </c>
      <c r="Q8" s="74">
        <v>27.500000000000004</v>
      </c>
      <c r="R8" s="75">
        <v>33.333333333333329</v>
      </c>
      <c r="S8" s="74">
        <v>30.303030303030305</v>
      </c>
      <c r="T8" s="75">
        <v>75</v>
      </c>
      <c r="U8" s="74">
        <v>114.81481481481481</v>
      </c>
      <c r="V8" s="75">
        <v>63.888888888888886</v>
      </c>
    </row>
    <row r="9" spans="1:22" ht="20.25" customHeight="1" x14ac:dyDescent="0.3">
      <c r="A9" s="374" t="s">
        <v>51</v>
      </c>
      <c r="B9" s="76" t="s">
        <v>52</v>
      </c>
      <c r="C9" s="77">
        <v>30.480579328505598</v>
      </c>
      <c r="D9" s="78">
        <v>3300</v>
      </c>
      <c r="E9" s="77">
        <v>72.631578947368425</v>
      </c>
      <c r="F9" s="78">
        <v>2222.2222222222222</v>
      </c>
      <c r="G9" s="77">
        <v>40.884312537855841</v>
      </c>
      <c r="H9" s="78">
        <v>13800</v>
      </c>
      <c r="I9" s="77">
        <v>94.271570014144274</v>
      </c>
      <c r="J9" s="78">
        <v>18400</v>
      </c>
      <c r="K9" s="77">
        <v>60.01931434089812</v>
      </c>
      <c r="L9" s="78">
        <v>1063.1578947368421</v>
      </c>
      <c r="M9" s="77">
        <v>40.152851263962376</v>
      </c>
      <c r="N9" s="78">
        <v>4400</v>
      </c>
      <c r="O9" s="77">
        <v>51.674641148325364</v>
      </c>
      <c r="P9" s="78">
        <v>1681.8181818181818</v>
      </c>
      <c r="Q9" s="77">
        <v>250.51020408163268</v>
      </c>
      <c r="R9" s="78">
        <v>2366.666666666667</v>
      </c>
      <c r="S9" s="77">
        <v>51.19047619047619</v>
      </c>
      <c r="T9" s="78">
        <v>4333.3333333333339</v>
      </c>
      <c r="U9" s="77">
        <v>35.064935064935064</v>
      </c>
      <c r="V9" s="78">
        <v>31500</v>
      </c>
    </row>
    <row r="10" spans="1:22" ht="20.25" customHeight="1" x14ac:dyDescent="0.3">
      <c r="A10" s="375"/>
      <c r="B10" s="73" t="s">
        <v>313</v>
      </c>
      <c r="C10" s="77">
        <v>22.157996146435451</v>
      </c>
      <c r="D10" s="78">
        <v>18.276762402088771</v>
      </c>
      <c r="E10" s="77">
        <v>20.689655172413794</v>
      </c>
      <c r="F10" s="78">
        <v>20.36082474226804</v>
      </c>
      <c r="G10" s="77">
        <v>23.80191693290735</v>
      </c>
      <c r="H10" s="78">
        <v>36.481481481481481</v>
      </c>
      <c r="I10" s="77">
        <v>7.7747989276139409</v>
      </c>
      <c r="J10" s="78">
        <v>7.611940298507462</v>
      </c>
      <c r="K10" s="77">
        <v>23.934426229508198</v>
      </c>
      <c r="L10" s="78">
        <v>33.098591549295776</v>
      </c>
      <c r="M10" s="77">
        <v>38.75</v>
      </c>
      <c r="N10" s="78">
        <v>42.944785276073624</v>
      </c>
      <c r="O10" s="77">
        <v>24.358974358974358</v>
      </c>
      <c r="P10" s="78">
        <v>18</v>
      </c>
      <c r="Q10" s="77">
        <v>34.83606557377049</v>
      </c>
      <c r="R10" s="78">
        <v>9.8726114649681538</v>
      </c>
      <c r="S10" s="77">
        <v>75.129533678756474</v>
      </c>
      <c r="T10" s="78">
        <v>105.88235294117648</v>
      </c>
      <c r="U10" s="77">
        <v>50.738916256157637</v>
      </c>
      <c r="V10" s="78">
        <v>31.40096618357488</v>
      </c>
    </row>
    <row r="11" spans="1:22" ht="20.25" customHeight="1" x14ac:dyDescent="0.3">
      <c r="A11" s="72" t="s">
        <v>53</v>
      </c>
      <c r="B11" s="73" t="s">
        <v>55</v>
      </c>
      <c r="C11" s="77">
        <v>22.535211267605636</v>
      </c>
      <c r="D11" s="78">
        <v>34.328358208955223</v>
      </c>
      <c r="E11" s="77">
        <v>95.621019108280265</v>
      </c>
      <c r="F11" s="78">
        <v>95.238095238095227</v>
      </c>
      <c r="G11" s="77">
        <v>35.922330097087382</v>
      </c>
      <c r="H11" s="78">
        <v>32.038834951456316</v>
      </c>
      <c r="I11" s="77">
        <v>100</v>
      </c>
      <c r="J11" s="78">
        <v>208.64197530864197</v>
      </c>
      <c r="K11" s="77">
        <v>6.8627450980392162</v>
      </c>
      <c r="L11" s="78">
        <v>4.838709677419355</v>
      </c>
      <c r="M11" s="77">
        <v>144</v>
      </c>
      <c r="N11" s="78">
        <v>207.69230769230771</v>
      </c>
      <c r="O11" s="77">
        <v>0</v>
      </c>
      <c r="P11" s="78">
        <v>8.1632653061224492</v>
      </c>
      <c r="Q11" s="77">
        <v>14.792899408284024</v>
      </c>
      <c r="R11" s="78">
        <v>7.9497907949790791</v>
      </c>
      <c r="S11" s="77">
        <v>33.333333333333329</v>
      </c>
      <c r="T11" s="78">
        <v>36.170212765957451</v>
      </c>
      <c r="U11" s="77">
        <v>189.58333333333331</v>
      </c>
      <c r="V11" s="78">
        <v>91.304347826086953</v>
      </c>
    </row>
    <row r="12" spans="1:22" ht="32.25" customHeight="1" x14ac:dyDescent="0.3">
      <c r="A12" s="79" t="s">
        <v>56</v>
      </c>
      <c r="B12" s="80" t="s">
        <v>55</v>
      </c>
      <c r="C12" s="77">
        <v>68.674698795180717</v>
      </c>
      <c r="D12" s="78">
        <v>118.33333333333333</v>
      </c>
      <c r="E12" s="77">
        <v>78.431372549019613</v>
      </c>
      <c r="F12" s="78">
        <v>131.27753303964758</v>
      </c>
      <c r="G12" s="77">
        <v>36.585365853658537</v>
      </c>
      <c r="H12" s="78">
        <v>42.372881355932201</v>
      </c>
      <c r="I12" s="77">
        <v>9.4488188976377945</v>
      </c>
      <c r="J12" s="78">
        <v>7.4074074074074066</v>
      </c>
      <c r="K12" s="77">
        <v>21.830985915492956</v>
      </c>
      <c r="L12" s="78">
        <v>16.062176165803109</v>
      </c>
      <c r="M12" s="77">
        <v>7.042253521126761</v>
      </c>
      <c r="N12" s="78">
        <v>2.4390243902439024</v>
      </c>
      <c r="O12" s="77">
        <v>10.204081632653061</v>
      </c>
      <c r="P12" s="78">
        <v>31.73076923076923</v>
      </c>
      <c r="Q12" s="77">
        <v>3.3898305084745761</v>
      </c>
      <c r="R12" s="78">
        <v>3.4090909090909087</v>
      </c>
      <c r="S12" s="77">
        <v>18.681318681318682</v>
      </c>
      <c r="T12" s="78">
        <v>12.396694214876034</v>
      </c>
      <c r="U12" s="77">
        <v>1.52990264255911</v>
      </c>
      <c r="V12" s="78">
        <v>2.1305285868392665</v>
      </c>
    </row>
    <row r="13" spans="1:22" ht="20.25" customHeight="1" x14ac:dyDescent="0.3">
      <c r="A13" s="374" t="s">
        <v>57</v>
      </c>
      <c r="B13" s="76" t="s">
        <v>58</v>
      </c>
      <c r="C13" s="77">
        <v>18.75</v>
      </c>
      <c r="D13" s="78">
        <v>0</v>
      </c>
      <c r="E13" s="77">
        <v>0</v>
      </c>
      <c r="F13" s="78">
        <v>0</v>
      </c>
      <c r="G13" s="77">
        <v>0</v>
      </c>
      <c r="H13" s="78">
        <v>0</v>
      </c>
      <c r="I13" s="77">
        <v>0</v>
      </c>
      <c r="J13" s="78">
        <v>0</v>
      </c>
      <c r="K13" s="77">
        <v>0</v>
      </c>
      <c r="L13" s="78">
        <v>0</v>
      </c>
      <c r="M13" s="77">
        <v>0</v>
      </c>
      <c r="N13" s="78">
        <v>0</v>
      </c>
      <c r="O13" s="77">
        <v>0</v>
      </c>
      <c r="P13" s="78">
        <v>0</v>
      </c>
      <c r="Q13" s="77">
        <v>0</v>
      </c>
      <c r="R13" s="78">
        <v>0</v>
      </c>
      <c r="S13" s="77">
        <v>0</v>
      </c>
      <c r="T13" s="78">
        <v>0</v>
      </c>
      <c r="U13" s="77">
        <v>0</v>
      </c>
      <c r="V13" s="78">
        <v>0</v>
      </c>
    </row>
    <row r="14" spans="1:22" ht="20.25" customHeight="1" x14ac:dyDescent="0.3">
      <c r="A14" s="376"/>
      <c r="B14" s="81" t="s">
        <v>52</v>
      </c>
      <c r="C14" s="77">
        <v>19.883040935672515</v>
      </c>
      <c r="D14" s="78">
        <v>96.938775510204081</v>
      </c>
      <c r="E14" s="77">
        <v>34.406215316315205</v>
      </c>
      <c r="F14" s="78">
        <v>298.79518072289153</v>
      </c>
      <c r="G14" s="77">
        <v>6.2962962962962958</v>
      </c>
      <c r="H14" s="78">
        <v>46.486486486486491</v>
      </c>
      <c r="I14" s="77">
        <v>165.67901234567901</v>
      </c>
      <c r="J14" s="78">
        <v>0</v>
      </c>
      <c r="K14" s="77">
        <v>73.89202256244964</v>
      </c>
      <c r="L14" s="78">
        <v>795.45454545454538</v>
      </c>
      <c r="M14" s="77">
        <v>47.117296222664017</v>
      </c>
      <c r="N14" s="78">
        <v>0</v>
      </c>
      <c r="O14" s="77">
        <v>46.192259675405744</v>
      </c>
      <c r="P14" s="78">
        <v>0</v>
      </c>
      <c r="Q14" s="77">
        <v>27.546071774975751</v>
      </c>
      <c r="R14" s="78">
        <v>0</v>
      </c>
      <c r="S14" s="77">
        <v>0.96432015429122475</v>
      </c>
      <c r="T14" s="78">
        <v>6.3063063063063058</v>
      </c>
      <c r="U14" s="77">
        <v>123.24528301886792</v>
      </c>
      <c r="V14" s="78">
        <v>0</v>
      </c>
    </row>
    <row r="15" spans="1:22" ht="20.25" customHeight="1" x14ac:dyDescent="0.3">
      <c r="A15" s="376"/>
      <c r="B15" s="81" t="s">
        <v>59</v>
      </c>
      <c r="C15" s="77">
        <v>111.65644171779141</v>
      </c>
      <c r="D15" s="78">
        <v>657.69230769230762</v>
      </c>
      <c r="E15" s="77">
        <v>65.128205128205124</v>
      </c>
      <c r="F15" s="78">
        <v>333.96226415094338</v>
      </c>
      <c r="G15" s="77">
        <v>30.581039755351679</v>
      </c>
      <c r="H15" s="78">
        <v>155.55555555555557</v>
      </c>
      <c r="I15" s="77">
        <v>11.111111111111111</v>
      </c>
      <c r="J15" s="78">
        <v>9.67741935483871</v>
      </c>
      <c r="K15" s="77">
        <v>103.60360360360362</v>
      </c>
      <c r="L15" s="78">
        <v>777.77777777777771</v>
      </c>
      <c r="M15" s="77">
        <v>64.161849710982651</v>
      </c>
      <c r="N15" s="78">
        <v>690.32258064516134</v>
      </c>
      <c r="O15" s="77">
        <v>103.87596899224806</v>
      </c>
      <c r="P15" s="78">
        <v>850</v>
      </c>
      <c r="Q15" s="77">
        <v>2.4390243902439024</v>
      </c>
      <c r="R15" s="78">
        <v>8.8888888888888893</v>
      </c>
      <c r="S15" s="77">
        <v>62.944162436548226</v>
      </c>
      <c r="T15" s="78">
        <v>347.27272727272725</v>
      </c>
      <c r="U15" s="77">
        <v>71.666666666666671</v>
      </c>
      <c r="V15" s="78">
        <v>360.65573770491801</v>
      </c>
    </row>
    <row r="16" spans="1:22" ht="20.25" customHeight="1" x14ac:dyDescent="0.3">
      <c r="A16" s="375"/>
      <c r="B16" s="73" t="s">
        <v>55</v>
      </c>
      <c r="C16" s="77">
        <v>100.10976948408343</v>
      </c>
      <c r="D16" s="78">
        <v>182.58877434135167</v>
      </c>
      <c r="E16" s="77">
        <v>20.59659090909091</v>
      </c>
      <c r="F16" s="78">
        <v>29.476248477466505</v>
      </c>
      <c r="G16" s="77">
        <v>20.241286863270776</v>
      </c>
      <c r="H16" s="78">
        <v>48.95705521472393</v>
      </c>
      <c r="I16" s="77">
        <v>38.60252004581902</v>
      </c>
      <c r="J16" s="78">
        <v>35.401459854014597</v>
      </c>
      <c r="K16" s="77">
        <v>20.828667413213886</v>
      </c>
      <c r="L16" s="78">
        <v>19.080459770114942</v>
      </c>
      <c r="M16" s="77">
        <v>23.719165085388994</v>
      </c>
      <c r="N16" s="78">
        <v>19.487179487179489</v>
      </c>
      <c r="O16" s="77">
        <v>23.647294589178355</v>
      </c>
      <c r="P16" s="78">
        <v>16.488549618320612</v>
      </c>
      <c r="Q16" s="77">
        <v>46.084337349397593</v>
      </c>
      <c r="R16" s="78">
        <v>36.330935251798564</v>
      </c>
      <c r="S16" s="77">
        <v>76.369863013698634</v>
      </c>
      <c r="T16" s="78">
        <v>38.51963746223565</v>
      </c>
      <c r="U16" s="77">
        <v>73.076923076923066</v>
      </c>
      <c r="V16" s="78">
        <v>76.850471932439149</v>
      </c>
    </row>
    <row r="17" spans="1:22" ht="20.25" customHeight="1" x14ac:dyDescent="0.3">
      <c r="A17" s="374" t="s">
        <v>60</v>
      </c>
      <c r="B17" s="76" t="s">
        <v>61</v>
      </c>
      <c r="C17" s="77">
        <v>0</v>
      </c>
      <c r="D17" s="78">
        <v>0</v>
      </c>
      <c r="E17" s="77">
        <v>41.025641025641022</v>
      </c>
      <c r="F17" s="78">
        <v>450</v>
      </c>
      <c r="G17" s="77">
        <v>48.780487804878049</v>
      </c>
      <c r="H17" s="78">
        <v>650</v>
      </c>
      <c r="I17" s="77">
        <v>129.16666666666669</v>
      </c>
      <c r="J17" s="78">
        <v>137.5</v>
      </c>
      <c r="K17" s="77">
        <v>70</v>
      </c>
      <c r="L17" s="78">
        <v>600</v>
      </c>
      <c r="M17" s="77">
        <v>48.780487804878049</v>
      </c>
      <c r="N17" s="78">
        <v>260</v>
      </c>
      <c r="O17" s="77">
        <v>185</v>
      </c>
      <c r="P17" s="78">
        <v>400</v>
      </c>
      <c r="Q17" s="77">
        <v>0</v>
      </c>
      <c r="R17" s="78">
        <v>0</v>
      </c>
      <c r="S17" s="77">
        <v>250</v>
      </c>
      <c r="T17" s="78">
        <v>1800</v>
      </c>
      <c r="U17" s="77">
        <v>218.18181818181816</v>
      </c>
      <c r="V17" s="78">
        <v>400</v>
      </c>
    </row>
    <row r="18" spans="1:22" ht="20.25" customHeight="1" x14ac:dyDescent="0.3">
      <c r="A18" s="376"/>
      <c r="B18" s="81" t="s">
        <v>55</v>
      </c>
      <c r="C18" s="77">
        <v>140.59405940594058</v>
      </c>
      <c r="D18" s="78">
        <v>125.74257425742574</v>
      </c>
      <c r="E18" s="77">
        <v>128.57142857142858</v>
      </c>
      <c r="F18" s="78">
        <v>111.71875</v>
      </c>
      <c r="G18" s="77">
        <v>45.185185185185183</v>
      </c>
      <c r="H18" s="78">
        <v>42.405063291139236</v>
      </c>
      <c r="I18" s="77">
        <v>38.06818181818182</v>
      </c>
      <c r="J18" s="78">
        <v>53.333333333333336</v>
      </c>
      <c r="K18" s="77">
        <v>66.423357664233578</v>
      </c>
      <c r="L18" s="78">
        <v>55.782312925170061</v>
      </c>
      <c r="M18" s="77">
        <v>63.809523809523803</v>
      </c>
      <c r="N18" s="78">
        <v>82.926829268292678</v>
      </c>
      <c r="O18" s="77">
        <v>54.716981132075468</v>
      </c>
      <c r="P18" s="78">
        <v>70.399999999999991</v>
      </c>
      <c r="Q18" s="77">
        <v>77.192982456140342</v>
      </c>
      <c r="R18" s="78">
        <v>88.535031847133766</v>
      </c>
      <c r="S18" s="77">
        <v>63.235294117647058</v>
      </c>
      <c r="T18" s="78">
        <v>81.290322580645153</v>
      </c>
      <c r="U18" s="77">
        <v>90.756302521008408</v>
      </c>
      <c r="V18" s="78">
        <v>78.767123287671239</v>
      </c>
    </row>
    <row r="19" spans="1:22" ht="20.25" customHeight="1" x14ac:dyDescent="0.3">
      <c r="A19" s="375"/>
      <c r="B19" s="73" t="s">
        <v>62</v>
      </c>
      <c r="C19" s="77">
        <v>38.461538461538467</v>
      </c>
      <c r="D19" s="78">
        <v>1000</v>
      </c>
      <c r="E19" s="77">
        <v>33.333333333333329</v>
      </c>
      <c r="F19" s="78">
        <v>71.428571428571431</v>
      </c>
      <c r="G19" s="77">
        <v>0</v>
      </c>
      <c r="H19" s="78">
        <v>0</v>
      </c>
      <c r="I19" s="77">
        <v>0</v>
      </c>
      <c r="J19" s="78">
        <v>62.5</v>
      </c>
      <c r="K19" s="77">
        <v>0</v>
      </c>
      <c r="L19" s="78">
        <v>57.142857142857139</v>
      </c>
      <c r="M19" s="77">
        <v>0</v>
      </c>
      <c r="N19" s="78">
        <v>0</v>
      </c>
      <c r="O19" s="77">
        <v>0</v>
      </c>
      <c r="P19" s="78">
        <v>12.5</v>
      </c>
      <c r="Q19" s="77">
        <v>50</v>
      </c>
      <c r="R19" s="78">
        <v>200</v>
      </c>
      <c r="S19" s="77">
        <v>50</v>
      </c>
      <c r="T19" s="78">
        <v>175</v>
      </c>
      <c r="U19" s="77">
        <v>200</v>
      </c>
      <c r="V19" s="78">
        <v>80</v>
      </c>
    </row>
    <row r="20" spans="1:22" ht="20.25" customHeight="1" x14ac:dyDescent="0.3">
      <c r="A20" s="374" t="s">
        <v>63</v>
      </c>
      <c r="B20" s="76" t="s">
        <v>77</v>
      </c>
      <c r="C20" s="77">
        <v>434.52380952380952</v>
      </c>
      <c r="D20" s="78">
        <v>285.33333333333337</v>
      </c>
      <c r="E20" s="77">
        <v>57.142857142857139</v>
      </c>
      <c r="F20" s="78">
        <v>42.424242424242422</v>
      </c>
      <c r="G20" s="77">
        <v>64.275362318840578</v>
      </c>
      <c r="H20" s="78">
        <v>68.154158215010142</v>
      </c>
      <c r="I20" s="77">
        <v>43.478260869565219</v>
      </c>
      <c r="J20" s="78">
        <v>52.356020942408378</v>
      </c>
      <c r="K20" s="77">
        <v>68.674698795180717</v>
      </c>
      <c r="L20" s="78">
        <v>150</v>
      </c>
      <c r="M20" s="77">
        <v>27.058823529411764</v>
      </c>
      <c r="N20" s="78">
        <v>98.039215686274503</v>
      </c>
      <c r="O20" s="77">
        <v>163.63636363636365</v>
      </c>
      <c r="P20" s="78">
        <v>112.19512195121952</v>
      </c>
      <c r="Q20" s="77">
        <v>128.84615384615387</v>
      </c>
      <c r="R20" s="78">
        <v>148.19277108433735</v>
      </c>
      <c r="S20" s="77">
        <v>40.229885057471265</v>
      </c>
      <c r="T20" s="78">
        <v>75</v>
      </c>
      <c r="U20" s="77">
        <v>10.869565217391305</v>
      </c>
      <c r="V20" s="78">
        <v>0.96153846153846156</v>
      </c>
    </row>
    <row r="21" spans="1:22" ht="20.25" customHeight="1" x14ac:dyDescent="0.3">
      <c r="A21" s="376"/>
      <c r="B21" s="81" t="s">
        <v>55</v>
      </c>
      <c r="C21" s="77">
        <v>9.8976109215017072</v>
      </c>
      <c r="D21" s="78">
        <v>16.510903426791277</v>
      </c>
      <c r="E21" s="77">
        <v>58.024691358024697</v>
      </c>
      <c r="F21" s="78">
        <v>56.548856548856548</v>
      </c>
      <c r="G21" s="77">
        <v>31.333333333333336</v>
      </c>
      <c r="H21" s="78">
        <v>34.975369458128078</v>
      </c>
      <c r="I21" s="77">
        <v>15.546218487394958</v>
      </c>
      <c r="J21" s="78">
        <v>28.980891719745223</v>
      </c>
      <c r="K21" s="77">
        <v>16.50485436893204</v>
      </c>
      <c r="L21" s="78">
        <v>25.2</v>
      </c>
      <c r="M21" s="77">
        <v>23.015873015873016</v>
      </c>
      <c r="N21" s="78">
        <v>25.477707006369428</v>
      </c>
      <c r="O21" s="77">
        <v>48.113207547169814</v>
      </c>
      <c r="P21" s="78">
        <v>24.880382775119617</v>
      </c>
      <c r="Q21" s="77">
        <v>10.1010101010101</v>
      </c>
      <c r="R21" s="78">
        <v>5.9479553903345721</v>
      </c>
      <c r="S21" s="77">
        <v>36.170212765957451</v>
      </c>
      <c r="T21" s="78">
        <v>16.996047430830039</v>
      </c>
      <c r="U21" s="77">
        <v>64.179104477611943</v>
      </c>
      <c r="V21" s="78">
        <v>33.624454148471614</v>
      </c>
    </row>
    <row r="22" spans="1:22" ht="20.25" customHeight="1" x14ac:dyDescent="0.3">
      <c r="A22" s="375"/>
      <c r="B22" s="81" t="s">
        <v>62</v>
      </c>
      <c r="C22" s="77">
        <v>67.643838949032968</v>
      </c>
      <c r="D22" s="78">
        <v>135.41051989012107</v>
      </c>
      <c r="E22" s="77">
        <v>26.313298627543773</v>
      </c>
      <c r="F22" s="78">
        <v>40.032720865844453</v>
      </c>
      <c r="G22" s="77">
        <v>28.300026884129402</v>
      </c>
      <c r="H22" s="78">
        <v>60.218747175268916</v>
      </c>
      <c r="I22" s="77">
        <v>107.61399966346963</v>
      </c>
      <c r="J22" s="78">
        <v>161.47006520450503</v>
      </c>
      <c r="K22" s="77">
        <v>44.309874522640477</v>
      </c>
      <c r="L22" s="78">
        <v>83.271737016144726</v>
      </c>
      <c r="M22" s="77">
        <v>122.01940850277265</v>
      </c>
      <c r="N22" s="78">
        <v>153.21592649310873</v>
      </c>
      <c r="O22" s="77">
        <v>111.32423459977868</v>
      </c>
      <c r="P22" s="78">
        <v>132.37753270069248</v>
      </c>
      <c r="Q22" s="77">
        <v>251.20036934441367</v>
      </c>
      <c r="R22" s="78">
        <v>296.54938245405543</v>
      </c>
      <c r="S22" s="77">
        <v>93.491701919947928</v>
      </c>
      <c r="T22" s="78">
        <v>103.99226946438431</v>
      </c>
      <c r="U22" s="77">
        <v>100.2644170234198</v>
      </c>
      <c r="V22" s="78">
        <v>118.49315068493152</v>
      </c>
    </row>
    <row r="23" spans="1:22" ht="20.25" customHeight="1" x14ac:dyDescent="0.3">
      <c r="A23" s="371" t="s">
        <v>65</v>
      </c>
      <c r="B23" s="323" t="s">
        <v>66</v>
      </c>
      <c r="C23" s="77">
        <v>43.902439024390247</v>
      </c>
      <c r="D23" s="78">
        <v>0</v>
      </c>
      <c r="E23" s="77">
        <v>9.2307692307692317</v>
      </c>
      <c r="F23" s="78">
        <v>0</v>
      </c>
      <c r="G23" s="77">
        <v>65.909090909090907</v>
      </c>
      <c r="H23" s="78">
        <v>127.27272727272727</v>
      </c>
      <c r="I23" s="77">
        <v>9.8039215686274517</v>
      </c>
      <c r="J23" s="78">
        <v>75</v>
      </c>
      <c r="K23" s="77">
        <v>17.073170731707318</v>
      </c>
      <c r="L23" s="78">
        <v>22.222222222222221</v>
      </c>
      <c r="M23" s="77">
        <v>16.129032258064516</v>
      </c>
      <c r="N23" s="78">
        <v>0</v>
      </c>
      <c r="O23" s="77">
        <v>3.0303030303030303</v>
      </c>
      <c r="P23" s="78">
        <v>0</v>
      </c>
      <c r="Q23" s="77">
        <v>18.181818181818183</v>
      </c>
      <c r="R23" s="78">
        <v>0</v>
      </c>
      <c r="S23" s="77">
        <v>126.08695652173914</v>
      </c>
      <c r="T23" s="78">
        <v>155.55555555555557</v>
      </c>
      <c r="U23" s="77">
        <v>72.972972972972968</v>
      </c>
      <c r="V23" s="78">
        <v>79.310344827586206</v>
      </c>
    </row>
    <row r="24" spans="1:22" ht="20.25" customHeight="1" x14ac:dyDescent="0.3">
      <c r="A24" s="372"/>
      <c r="B24" s="324" t="s">
        <v>52</v>
      </c>
      <c r="C24" s="77">
        <v>63.909224011713029</v>
      </c>
      <c r="D24" s="78">
        <v>154.80769230769232</v>
      </c>
      <c r="E24" s="77">
        <v>45.756991321118612</v>
      </c>
      <c r="F24" s="78">
        <v>204.47761194029849</v>
      </c>
      <c r="G24" s="77">
        <v>23.455104131102765</v>
      </c>
      <c r="H24" s="78">
        <v>77.464788732394368</v>
      </c>
      <c r="I24" s="77">
        <v>74.549653579676672</v>
      </c>
      <c r="J24" s="78">
        <v>185.4368932038835</v>
      </c>
      <c r="K24" s="77">
        <v>94.875549048316259</v>
      </c>
      <c r="L24" s="78">
        <v>388.63636363636363</v>
      </c>
      <c r="M24" s="77">
        <v>60.824742268041234</v>
      </c>
      <c r="N24" s="78">
        <v>175</v>
      </c>
      <c r="O24" s="77">
        <v>53.693693693693689</v>
      </c>
      <c r="P24" s="78">
        <v>152.25225225225225</v>
      </c>
      <c r="Q24" s="77">
        <v>70.168067226890756</v>
      </c>
      <c r="R24" s="78">
        <v>129.00763358778627</v>
      </c>
      <c r="S24" s="77">
        <v>26.143141153081512</v>
      </c>
      <c r="T24" s="78">
        <v>73.825503355704697</v>
      </c>
      <c r="U24" s="77">
        <v>11.240105540897098</v>
      </c>
      <c r="V24" s="78">
        <v>21.319796954314722</v>
      </c>
    </row>
    <row r="25" spans="1:22" ht="20.25" customHeight="1" x14ac:dyDescent="0.3">
      <c r="A25" s="372"/>
      <c r="B25" s="324" t="s">
        <v>313</v>
      </c>
      <c r="C25" s="77">
        <v>28.02547770700637</v>
      </c>
      <c r="D25" s="78">
        <v>34.319526627218934</v>
      </c>
      <c r="E25" s="77">
        <v>9.5505617977528079</v>
      </c>
      <c r="F25" s="78">
        <v>9.5238095238095237</v>
      </c>
      <c r="G25" s="77">
        <v>35.714285714285715</v>
      </c>
      <c r="H25" s="78">
        <v>56.284153005464475</v>
      </c>
      <c r="I25" s="77">
        <v>91.715976331360949</v>
      </c>
      <c r="J25" s="78">
        <v>67.924528301886795</v>
      </c>
      <c r="K25" s="77">
        <v>36.79245283018868</v>
      </c>
      <c r="L25" s="78">
        <v>5.4901960784313726</v>
      </c>
      <c r="M25" s="77">
        <v>98.473282442748086</v>
      </c>
      <c r="N25" s="78">
        <v>89.510489510489506</v>
      </c>
      <c r="O25" s="77">
        <v>119.60352422907489</v>
      </c>
      <c r="P25" s="78">
        <v>118.42105263157893</v>
      </c>
      <c r="Q25" s="77">
        <v>50</v>
      </c>
      <c r="R25" s="78">
        <v>43.255813953488371</v>
      </c>
      <c r="S25" s="77">
        <v>57.843137254901968</v>
      </c>
      <c r="T25" s="78">
        <v>53.276353276353269</v>
      </c>
      <c r="U25" s="77">
        <v>45.634920634920633</v>
      </c>
      <c r="V25" s="78">
        <v>45.493562231759654</v>
      </c>
    </row>
    <row r="26" spans="1:22" ht="20.25" customHeight="1" x14ac:dyDescent="0.3">
      <c r="A26" s="373"/>
      <c r="B26" s="325" t="s">
        <v>67</v>
      </c>
      <c r="C26" s="77">
        <v>145.44513457556937</v>
      </c>
      <c r="D26" s="78">
        <v>132</v>
      </c>
      <c r="E26" s="77">
        <v>61.367013372956912</v>
      </c>
      <c r="F26" s="78">
        <v>6.8965517241379306</v>
      </c>
      <c r="G26" s="77">
        <v>91.028225806451616</v>
      </c>
      <c r="H26" s="78">
        <v>44.444444444444443</v>
      </c>
      <c r="I26" s="77">
        <v>261.50081566068513</v>
      </c>
      <c r="J26" s="78">
        <v>166.66666666666669</v>
      </c>
      <c r="K26" s="77">
        <v>0.59171597633136097</v>
      </c>
      <c r="L26" s="78">
        <v>28.000000000000004</v>
      </c>
      <c r="M26" s="77">
        <v>216.94510739856804</v>
      </c>
      <c r="N26" s="78">
        <v>139.13043478260869</v>
      </c>
      <c r="O26" s="77">
        <v>417.34693877551018</v>
      </c>
      <c r="P26" s="78">
        <v>28.571428571428569</v>
      </c>
      <c r="Q26" s="77">
        <v>200.20964360587001</v>
      </c>
      <c r="R26" s="78">
        <v>36.619718309859159</v>
      </c>
      <c r="S26" s="77">
        <v>161.91369606003752</v>
      </c>
      <c r="T26" s="78">
        <v>117.14285714285715</v>
      </c>
      <c r="U26" s="77">
        <v>217.70428015564201</v>
      </c>
      <c r="V26" s="78">
        <v>247.27272727272725</v>
      </c>
    </row>
    <row r="27" spans="1:22" ht="32.25" customHeight="1" x14ac:dyDescent="0.3">
      <c r="A27" s="79" t="s">
        <v>68</v>
      </c>
      <c r="B27" s="73" t="s">
        <v>55</v>
      </c>
      <c r="C27" s="77">
        <v>118.18181818181819</v>
      </c>
      <c r="D27" s="78">
        <v>112.5</v>
      </c>
      <c r="E27" s="77">
        <v>11.111111111111111</v>
      </c>
      <c r="F27" s="78">
        <v>20</v>
      </c>
      <c r="G27" s="77">
        <v>41.666666666666671</v>
      </c>
      <c r="H27" s="78">
        <v>0</v>
      </c>
      <c r="I27" s="77">
        <v>100</v>
      </c>
      <c r="J27" s="78">
        <v>80</v>
      </c>
      <c r="K27" s="77">
        <v>44.444444444444443</v>
      </c>
      <c r="L27" s="78">
        <v>63.636363636363633</v>
      </c>
      <c r="M27" s="77">
        <v>50</v>
      </c>
      <c r="N27" s="78">
        <v>66.666666666666657</v>
      </c>
      <c r="O27" s="77">
        <v>21.428571428571427</v>
      </c>
      <c r="P27" s="78">
        <v>18.75</v>
      </c>
      <c r="Q27" s="77">
        <v>0</v>
      </c>
      <c r="R27" s="78">
        <v>12.5</v>
      </c>
      <c r="S27" s="77">
        <v>257.14285714285717</v>
      </c>
      <c r="T27" s="78">
        <v>557.14285714285711</v>
      </c>
      <c r="U27" s="77">
        <v>36.363636363636367</v>
      </c>
      <c r="V27" s="78">
        <v>50</v>
      </c>
    </row>
    <row r="28" spans="1:22" ht="20.25" customHeight="1" x14ac:dyDescent="0.3">
      <c r="A28" s="374" t="s">
        <v>69</v>
      </c>
      <c r="B28" s="76" t="s">
        <v>70</v>
      </c>
      <c r="C28" s="77">
        <v>87.609511889862318</v>
      </c>
      <c r="D28" s="78">
        <v>88.817891373801913</v>
      </c>
      <c r="E28" s="77">
        <v>81.904761904761898</v>
      </c>
      <c r="F28" s="78">
        <v>94.262295081967224</v>
      </c>
      <c r="G28" s="77">
        <v>158.29846582984658</v>
      </c>
      <c r="H28" s="78">
        <v>200</v>
      </c>
      <c r="I28" s="77">
        <v>77.854938271604937</v>
      </c>
      <c r="J28" s="78">
        <v>96.280991735537185</v>
      </c>
      <c r="K28" s="77">
        <v>85.512699905926624</v>
      </c>
      <c r="L28" s="78">
        <v>122.02380952380953</v>
      </c>
      <c r="M28" s="77">
        <v>101.51515151515152</v>
      </c>
      <c r="N28" s="78">
        <v>48.041775456919062</v>
      </c>
      <c r="O28" s="77">
        <v>146.19492656875835</v>
      </c>
      <c r="P28" s="78">
        <v>90.173410404624278</v>
      </c>
      <c r="Q28" s="77">
        <v>78.181818181818187</v>
      </c>
      <c r="R28" s="78">
        <v>107.76699029126213</v>
      </c>
      <c r="S28" s="77">
        <v>122.51655629139073</v>
      </c>
      <c r="T28" s="78">
        <v>176.74418604651163</v>
      </c>
      <c r="U28" s="77">
        <v>97.309417040358753</v>
      </c>
      <c r="V28" s="78">
        <v>106.02409638554218</v>
      </c>
    </row>
    <row r="29" spans="1:22" ht="20.25" customHeight="1" x14ac:dyDescent="0.3">
      <c r="A29" s="375"/>
      <c r="B29" s="81" t="s">
        <v>55</v>
      </c>
      <c r="C29" s="77">
        <v>54.1501976284585</v>
      </c>
      <c r="D29" s="78">
        <v>50.276243093922659</v>
      </c>
      <c r="E29" s="77">
        <v>98.094719651605871</v>
      </c>
      <c r="F29" s="78">
        <v>98.667008459369384</v>
      </c>
      <c r="G29" s="77">
        <v>19.617224880382775</v>
      </c>
      <c r="H29" s="78">
        <v>44.444444444444443</v>
      </c>
      <c r="I29" s="77">
        <v>27</v>
      </c>
      <c r="J29" s="78">
        <v>39.047619047619051</v>
      </c>
      <c r="K29" s="77">
        <v>40.5</v>
      </c>
      <c r="L29" s="78">
        <v>38.775510204081634</v>
      </c>
      <c r="M29" s="77">
        <v>43.79562043795621</v>
      </c>
      <c r="N29" s="78">
        <v>79.120879120879124</v>
      </c>
      <c r="O29" s="77">
        <v>0</v>
      </c>
      <c r="P29" s="78">
        <v>1.5151515151515151</v>
      </c>
      <c r="Q29" s="77">
        <v>9.4488188976377945</v>
      </c>
      <c r="R29" s="78">
        <v>5.4347826086956523</v>
      </c>
      <c r="S29" s="77">
        <v>39.166666666666664</v>
      </c>
      <c r="T29" s="78">
        <v>37.837837837837839</v>
      </c>
      <c r="U29" s="77">
        <v>60</v>
      </c>
      <c r="V29" s="78">
        <v>35</v>
      </c>
    </row>
    <row r="30" spans="1:22" ht="20.25" customHeight="1" x14ac:dyDescent="0.3">
      <c r="A30" s="371" t="s">
        <v>71</v>
      </c>
      <c r="B30" s="323" t="s">
        <v>52</v>
      </c>
      <c r="C30" s="77">
        <v>44.152184124001877</v>
      </c>
      <c r="D30" s="78">
        <v>980.00000000000011</v>
      </c>
      <c r="E30" s="77">
        <v>74.489232468249583</v>
      </c>
      <c r="F30" s="78">
        <v>16300</v>
      </c>
      <c r="G30" s="77">
        <v>70.228651423238446</v>
      </c>
      <c r="H30" s="78">
        <v>4050</v>
      </c>
      <c r="I30" s="77">
        <v>75.387755102040828</v>
      </c>
      <c r="J30" s="78">
        <v>4475</v>
      </c>
      <c r="K30" s="77">
        <v>13.06277742549144</v>
      </c>
      <c r="L30" s="78">
        <v>1100</v>
      </c>
      <c r="M30" s="77">
        <v>45.623342175066313</v>
      </c>
      <c r="N30" s="78">
        <v>4100</v>
      </c>
      <c r="O30" s="77">
        <v>49.715370018975328</v>
      </c>
      <c r="P30" s="78">
        <v>21600</v>
      </c>
      <c r="Q30" s="77">
        <v>63.742289239204929</v>
      </c>
      <c r="R30" s="78">
        <v>6725</v>
      </c>
      <c r="S30" s="77">
        <v>78.48101265822784</v>
      </c>
      <c r="T30" s="78">
        <v>9100</v>
      </c>
      <c r="U30" s="77">
        <v>306.348623853211</v>
      </c>
      <c r="V30" s="78">
        <v>10576.470588235294</v>
      </c>
    </row>
    <row r="31" spans="1:22" ht="20.25" customHeight="1" x14ac:dyDescent="0.3">
      <c r="A31" s="372"/>
      <c r="B31" s="324" t="s">
        <v>70</v>
      </c>
      <c r="C31" s="77">
        <v>96.497987349051186</v>
      </c>
      <c r="D31" s="78">
        <v>154.47887323943661</v>
      </c>
      <c r="E31" s="77">
        <v>138.38978345363685</v>
      </c>
      <c r="F31" s="78">
        <v>1237.8378378378379</v>
      </c>
      <c r="G31" s="77">
        <v>75.794282194733881</v>
      </c>
      <c r="H31" s="78">
        <v>958.29787234042544</v>
      </c>
      <c r="I31" s="77">
        <v>82.131753387692854</v>
      </c>
      <c r="J31" s="78">
        <v>1200</v>
      </c>
      <c r="K31" s="77">
        <v>56.623049471695474</v>
      </c>
      <c r="L31" s="78">
        <v>133.597621407334</v>
      </c>
      <c r="M31" s="77">
        <v>84.036488027366019</v>
      </c>
      <c r="N31" s="78">
        <v>93.295638126009692</v>
      </c>
      <c r="O31" s="77">
        <v>122.06665652107746</v>
      </c>
      <c r="P31" s="78">
        <v>181.93916349809888</v>
      </c>
      <c r="Q31" s="77">
        <v>56.922835140656922</v>
      </c>
      <c r="R31" s="78">
        <v>89.218595450049449</v>
      </c>
      <c r="S31" s="77">
        <v>72.033807638814594</v>
      </c>
      <c r="T31" s="78">
        <v>130.42253521126761</v>
      </c>
      <c r="U31" s="77">
        <v>80.37469005418312</v>
      </c>
      <c r="V31" s="78">
        <v>171.15902964959568</v>
      </c>
    </row>
    <row r="32" spans="1:22" ht="20.25" customHeight="1" x14ac:dyDescent="0.3">
      <c r="A32" s="372"/>
      <c r="B32" s="324" t="s">
        <v>59</v>
      </c>
      <c r="C32" s="77">
        <v>0</v>
      </c>
      <c r="D32" s="78">
        <v>0</v>
      </c>
      <c r="E32" s="77">
        <v>0</v>
      </c>
      <c r="F32" s="78">
        <v>0</v>
      </c>
      <c r="G32" s="77">
        <v>0</v>
      </c>
      <c r="H32" s="78">
        <v>0</v>
      </c>
      <c r="I32" s="77">
        <v>0</v>
      </c>
      <c r="J32" s="78">
        <v>0</v>
      </c>
      <c r="K32" s="77">
        <v>100</v>
      </c>
      <c r="L32" s="78">
        <v>0</v>
      </c>
      <c r="M32" s="77">
        <v>0</v>
      </c>
      <c r="N32" s="78">
        <v>0</v>
      </c>
      <c r="O32" s="77">
        <v>0</v>
      </c>
      <c r="P32" s="78">
        <v>0</v>
      </c>
      <c r="Q32" s="77">
        <v>0</v>
      </c>
      <c r="R32" s="78">
        <v>0</v>
      </c>
      <c r="S32" s="77">
        <v>50</v>
      </c>
      <c r="T32" s="78">
        <v>0</v>
      </c>
      <c r="U32" s="77">
        <v>0</v>
      </c>
      <c r="V32" s="78">
        <v>0</v>
      </c>
    </row>
    <row r="33" spans="1:23" ht="20.25" customHeight="1" x14ac:dyDescent="0.3">
      <c r="A33" s="372"/>
      <c r="B33" s="324" t="s">
        <v>313</v>
      </c>
      <c r="C33" s="77">
        <v>25.799338478500548</v>
      </c>
      <c r="D33" s="78">
        <v>20.068027210884352</v>
      </c>
      <c r="E33" s="77">
        <v>39.502164502164497</v>
      </c>
      <c r="F33" s="78">
        <v>27.340823970037455</v>
      </c>
      <c r="G33" s="77">
        <v>24.037639007698889</v>
      </c>
      <c r="H33" s="78">
        <v>6.9892473118279561</v>
      </c>
      <c r="I33" s="77">
        <v>43.002780352177943</v>
      </c>
      <c r="J33" s="78">
        <v>23.364485981308412</v>
      </c>
      <c r="K33" s="77">
        <v>50.627615062761514</v>
      </c>
      <c r="L33" s="78">
        <v>22.641509433962266</v>
      </c>
      <c r="M33" s="77">
        <v>39.179954441913438</v>
      </c>
      <c r="N33" s="78">
        <v>9.5588235294117645</v>
      </c>
      <c r="O33" s="77">
        <v>61.574074074074069</v>
      </c>
      <c r="P33" s="78">
        <v>38.036809815950924</v>
      </c>
      <c r="Q33" s="77">
        <v>28.724672228843861</v>
      </c>
      <c r="R33" s="78">
        <v>19.40928270042194</v>
      </c>
      <c r="S33" s="77">
        <v>45.2112676056338</v>
      </c>
      <c r="T33" s="78">
        <v>24</v>
      </c>
      <c r="U33" s="77">
        <v>151.90424374319912</v>
      </c>
      <c r="V33" s="78">
        <v>124.02826855123675</v>
      </c>
    </row>
    <row r="34" spans="1:23" ht="20.25" customHeight="1" x14ac:dyDescent="0.3">
      <c r="A34" s="373"/>
      <c r="B34" s="325" t="s">
        <v>62</v>
      </c>
      <c r="C34" s="77">
        <v>150</v>
      </c>
      <c r="D34" s="78">
        <v>100</v>
      </c>
      <c r="E34" s="77">
        <v>100</v>
      </c>
      <c r="F34" s="78">
        <v>84</v>
      </c>
      <c r="G34" s="77">
        <v>100</v>
      </c>
      <c r="H34" s="78">
        <v>125</v>
      </c>
      <c r="I34" s="77">
        <v>100</v>
      </c>
      <c r="J34" s="78">
        <v>100</v>
      </c>
      <c r="K34" s="77">
        <v>133.33333333333331</v>
      </c>
      <c r="L34" s="78">
        <v>86.206896551724128</v>
      </c>
      <c r="M34" s="77">
        <v>75</v>
      </c>
      <c r="N34" s="78">
        <v>73.333333333333329</v>
      </c>
      <c r="O34" s="77">
        <v>144.44444444444443</v>
      </c>
      <c r="P34" s="78">
        <v>136.36363636363635</v>
      </c>
      <c r="Q34" s="77">
        <v>33.333333333333329</v>
      </c>
      <c r="R34" s="78">
        <v>54.54545454545454</v>
      </c>
      <c r="S34" s="77">
        <v>175</v>
      </c>
      <c r="T34" s="78">
        <v>150</v>
      </c>
      <c r="U34" s="77">
        <v>180</v>
      </c>
      <c r="V34" s="78">
        <v>166.66666666666669</v>
      </c>
    </row>
    <row r="35" spans="1:23" ht="20.25" customHeight="1" x14ac:dyDescent="0.3">
      <c r="A35" s="374" t="s">
        <v>72</v>
      </c>
      <c r="B35" s="81" t="s">
        <v>314</v>
      </c>
      <c r="C35" s="77">
        <v>393.00411522633743</v>
      </c>
      <c r="D35" s="78">
        <v>1805.8823529411764</v>
      </c>
      <c r="E35" s="77">
        <v>70.567375886524815</v>
      </c>
      <c r="F35" s="78">
        <v>273.68421052631578</v>
      </c>
      <c r="G35" s="77">
        <v>53.289473684210535</v>
      </c>
      <c r="H35" s="78">
        <v>254.16666666666666</v>
      </c>
      <c r="I35" s="77">
        <v>24.066390041493776</v>
      </c>
      <c r="J35" s="78">
        <v>185.71428571428572</v>
      </c>
      <c r="K35" s="77">
        <v>8.6092715231788084</v>
      </c>
      <c r="L35" s="78">
        <v>14.285714285714285</v>
      </c>
      <c r="M35" s="77">
        <v>4.8648648648648649</v>
      </c>
      <c r="N35" s="78">
        <v>116.66666666666667</v>
      </c>
      <c r="O35" s="77">
        <v>13.333333333333334</v>
      </c>
      <c r="P35" s="78">
        <v>66.666666666666657</v>
      </c>
      <c r="Q35" s="77">
        <v>50.408719346049047</v>
      </c>
      <c r="R35" s="78">
        <v>70.731707317073173</v>
      </c>
      <c r="S35" s="77">
        <v>130.81761006289307</v>
      </c>
      <c r="T35" s="78">
        <v>1533.3333333333335</v>
      </c>
      <c r="U35" s="77" t="s">
        <v>76</v>
      </c>
      <c r="V35" s="78" t="s">
        <v>76</v>
      </c>
      <c r="W35" s="315"/>
    </row>
    <row r="36" spans="1:23" ht="20.25" customHeight="1" x14ac:dyDescent="0.3">
      <c r="A36" s="375"/>
      <c r="B36" s="73" t="s">
        <v>55</v>
      </c>
      <c r="C36" s="77">
        <v>46.153846153846153</v>
      </c>
      <c r="D36" s="78">
        <v>52.631578947368418</v>
      </c>
      <c r="E36" s="77">
        <v>75.555555555555557</v>
      </c>
      <c r="F36" s="78">
        <v>130.43478260869566</v>
      </c>
      <c r="G36" s="77">
        <v>50.877192982456144</v>
      </c>
      <c r="H36" s="78">
        <v>100</v>
      </c>
      <c r="I36" s="77">
        <v>33.898305084745758</v>
      </c>
      <c r="J36" s="78">
        <v>42.307692307692307</v>
      </c>
      <c r="K36" s="77">
        <v>14.285714285714285</v>
      </c>
      <c r="L36" s="78">
        <v>15.789473684210526</v>
      </c>
      <c r="M36" s="77">
        <v>190</v>
      </c>
      <c r="N36" s="78">
        <v>1060</v>
      </c>
      <c r="O36" s="77">
        <v>21.875</v>
      </c>
      <c r="P36" s="78">
        <v>23.52941176470588</v>
      </c>
      <c r="Q36" s="77">
        <v>18.181818181818183</v>
      </c>
      <c r="R36" s="78">
        <v>26.315789473684209</v>
      </c>
      <c r="S36" s="77">
        <v>47.619047619047613</v>
      </c>
      <c r="T36" s="78">
        <v>23.52941176470588</v>
      </c>
      <c r="U36" s="77">
        <v>163.33333333333334</v>
      </c>
      <c r="V36" s="78">
        <v>134.28571428571428</v>
      </c>
    </row>
    <row r="37" spans="1:23" ht="32.25" customHeight="1" x14ac:dyDescent="0.3">
      <c r="A37" s="79" t="s">
        <v>73</v>
      </c>
      <c r="B37" s="80" t="s">
        <v>55</v>
      </c>
      <c r="C37" s="77">
        <v>159.74842767295598</v>
      </c>
      <c r="D37" s="78">
        <v>469.42148760330582</v>
      </c>
      <c r="E37" s="77">
        <v>6.3535911602209953</v>
      </c>
      <c r="F37" s="78">
        <v>19.642857142857142</v>
      </c>
      <c r="G37" s="77">
        <v>59.758551307847085</v>
      </c>
      <c r="H37" s="78">
        <v>70.918367346938766</v>
      </c>
      <c r="I37" s="77">
        <v>12.82608695652174</v>
      </c>
      <c r="J37" s="78">
        <v>5.518763796909492</v>
      </c>
      <c r="K37" s="77">
        <v>66.024096385542165</v>
      </c>
      <c r="L37" s="78">
        <v>110.21505376344085</v>
      </c>
      <c r="M37" s="77">
        <v>16.151202749140893</v>
      </c>
      <c r="N37" s="78">
        <v>54.032258064516128</v>
      </c>
      <c r="O37" s="77">
        <v>4.2328042328042326</v>
      </c>
      <c r="P37" s="78">
        <v>3.5413153456998319</v>
      </c>
      <c r="Q37" s="77">
        <v>8.2872928176795568</v>
      </c>
      <c r="R37" s="78">
        <v>4.0540540540540544</v>
      </c>
      <c r="S37" s="77">
        <v>8.310249307479225</v>
      </c>
      <c r="T37" s="78">
        <v>14.646464646464647</v>
      </c>
      <c r="U37" s="77">
        <v>48.421052631578945</v>
      </c>
      <c r="V37" s="78">
        <v>65.094339622641513</v>
      </c>
    </row>
    <row r="38" spans="1:23" ht="20.25" customHeight="1" thickBot="1" x14ac:dyDescent="0.35">
      <c r="A38" s="82" t="s">
        <v>74</v>
      </c>
      <c r="B38" s="83" t="s">
        <v>55</v>
      </c>
      <c r="C38" s="84">
        <v>56.25</v>
      </c>
      <c r="D38" s="85">
        <v>212.90322580645159</v>
      </c>
      <c r="E38" s="84">
        <v>64.444444444444443</v>
      </c>
      <c r="F38" s="85">
        <v>92</v>
      </c>
      <c r="G38" s="84">
        <v>23.214285714285715</v>
      </c>
      <c r="H38" s="85">
        <v>30.158730158730158</v>
      </c>
      <c r="I38" s="84">
        <v>25.806451612903224</v>
      </c>
      <c r="J38" s="85">
        <v>19.512195121951219</v>
      </c>
      <c r="K38" s="84">
        <v>0</v>
      </c>
      <c r="L38" s="85">
        <v>0</v>
      </c>
      <c r="M38" s="84">
        <v>5.2631578947368416</v>
      </c>
      <c r="N38" s="85">
        <v>0</v>
      </c>
      <c r="O38" s="84">
        <v>7.4074074074074066</v>
      </c>
      <c r="P38" s="85">
        <v>7.1428571428571423</v>
      </c>
      <c r="Q38" s="84">
        <v>12.121212121212121</v>
      </c>
      <c r="R38" s="85">
        <v>37.5</v>
      </c>
      <c r="S38" s="84">
        <v>3.4482758620689653</v>
      </c>
      <c r="T38" s="85">
        <v>23.076923076923077</v>
      </c>
      <c r="U38" s="84">
        <v>27.27272727272727</v>
      </c>
      <c r="V38" s="85">
        <v>36.363636363636367</v>
      </c>
    </row>
    <row r="39" spans="1:23" ht="20.25" customHeight="1" thickBot="1" x14ac:dyDescent="0.35">
      <c r="A39" s="71" t="s">
        <v>83</v>
      </c>
      <c r="B39" s="53"/>
      <c r="C39" s="300">
        <v>81.524370460954856</v>
      </c>
      <c r="D39" s="301">
        <v>137.05783938814531</v>
      </c>
      <c r="E39" s="300">
        <v>71.462350388806286</v>
      </c>
      <c r="F39" s="301">
        <v>54.078505042515324</v>
      </c>
      <c r="G39" s="300">
        <v>54.806041881222114</v>
      </c>
      <c r="H39" s="301">
        <v>68.93626357552931</v>
      </c>
      <c r="I39" s="300">
        <v>85.742041885999598</v>
      </c>
      <c r="J39" s="301">
        <v>151.71291053227634</v>
      </c>
      <c r="K39" s="300">
        <v>51.054982288618511</v>
      </c>
      <c r="L39" s="301">
        <v>83.260297984224366</v>
      </c>
      <c r="M39" s="300">
        <v>77.687981825630331</v>
      </c>
      <c r="N39" s="301">
        <v>137.21290322580646</v>
      </c>
      <c r="O39" s="300">
        <v>93.651286601597164</v>
      </c>
      <c r="P39" s="301">
        <v>123.9162035057717</v>
      </c>
      <c r="Q39" s="300">
        <v>99.367900917666688</v>
      </c>
      <c r="R39" s="301">
        <v>251.92999446596568</v>
      </c>
      <c r="S39" s="300">
        <v>71.204244409628259</v>
      </c>
      <c r="T39" s="301">
        <v>102.07470767550844</v>
      </c>
      <c r="U39" s="300">
        <v>80.985760152937431</v>
      </c>
      <c r="V39" s="301">
        <v>102.57495486429693</v>
      </c>
    </row>
    <row r="40" spans="1:23" s="32" customFormat="1" ht="10.5" customHeight="1" x14ac:dyDescent="0.3">
      <c r="A40" s="277"/>
      <c r="B40" s="278"/>
      <c r="C40" s="281"/>
      <c r="D40" s="281"/>
      <c r="E40" s="281"/>
      <c r="F40" s="281"/>
      <c r="G40" s="281"/>
      <c r="H40" s="281"/>
      <c r="I40" s="281"/>
      <c r="J40" s="281"/>
      <c r="K40" s="281"/>
      <c r="L40" s="281"/>
      <c r="M40" s="281"/>
      <c r="N40" s="281"/>
      <c r="O40" s="281"/>
      <c r="P40" s="281"/>
      <c r="Q40" s="281"/>
      <c r="R40" s="281"/>
      <c r="S40" s="281"/>
      <c r="T40" s="281"/>
      <c r="U40" s="281"/>
      <c r="V40" s="281"/>
    </row>
    <row r="41" spans="1:23" s="158" customFormat="1" ht="27.75" customHeight="1" x14ac:dyDescent="0.3">
      <c r="A41" s="340" t="s">
        <v>308</v>
      </c>
      <c r="B41" s="340"/>
      <c r="C41" s="340"/>
      <c r="D41" s="340"/>
      <c r="E41" s="340"/>
      <c r="F41" s="340"/>
      <c r="G41" s="340"/>
      <c r="H41" s="340"/>
      <c r="I41" s="340"/>
      <c r="J41" s="340"/>
      <c r="K41" s="340"/>
      <c r="L41" s="340"/>
      <c r="M41" s="340"/>
      <c r="N41" s="340"/>
      <c r="O41" s="340"/>
      <c r="P41" s="340"/>
      <c r="Q41" s="340"/>
      <c r="R41" s="340"/>
      <c r="S41" s="340"/>
      <c r="T41" s="340"/>
      <c r="U41" s="340"/>
      <c r="V41" s="340"/>
    </row>
    <row r="42" spans="1:23" s="158" customFormat="1" x14ac:dyDescent="0.3">
      <c r="A42" s="340" t="s">
        <v>315</v>
      </c>
      <c r="B42" s="340"/>
      <c r="C42" s="340"/>
      <c r="D42" s="340"/>
      <c r="E42" s="340"/>
      <c r="F42" s="340"/>
      <c r="G42" s="340"/>
      <c r="H42" s="340"/>
      <c r="I42" s="340"/>
      <c r="J42" s="340"/>
      <c r="K42" s="340"/>
      <c r="L42" s="340"/>
      <c r="M42" s="340"/>
      <c r="N42" s="340"/>
      <c r="O42" s="340"/>
      <c r="P42" s="340"/>
      <c r="Q42" s="340"/>
      <c r="R42" s="340"/>
      <c r="S42" s="340"/>
      <c r="T42" s="340"/>
      <c r="U42" s="340"/>
      <c r="V42" s="340"/>
    </row>
    <row r="43" spans="1:23" s="158" customFormat="1" x14ac:dyDescent="0.3">
      <c r="A43" s="274" t="s">
        <v>303</v>
      </c>
      <c r="B43" s="275"/>
      <c r="C43" s="275"/>
      <c r="D43" s="275"/>
      <c r="E43" s="275"/>
      <c r="F43" s="275"/>
      <c r="G43" s="275"/>
      <c r="H43" s="275"/>
      <c r="I43" s="275"/>
      <c r="J43" s="275"/>
      <c r="K43" s="275"/>
      <c r="L43" s="275"/>
      <c r="M43" s="275"/>
      <c r="N43" s="275"/>
      <c r="O43" s="275"/>
      <c r="P43" s="275"/>
      <c r="Q43" s="275"/>
      <c r="R43" s="275"/>
      <c r="S43" s="275"/>
      <c r="T43" s="275"/>
      <c r="U43" s="275"/>
      <c r="V43" s="275"/>
    </row>
  </sheetData>
  <mergeCells count="27">
    <mergeCell ref="A28:A29"/>
    <mergeCell ref="A30:A34"/>
    <mergeCell ref="A35:A36"/>
    <mergeCell ref="A41:V41"/>
    <mergeCell ref="A42:V42"/>
    <mergeCell ref="A23:A26"/>
    <mergeCell ref="I6:J6"/>
    <mergeCell ref="K6:L6"/>
    <mergeCell ref="M6:N6"/>
    <mergeCell ref="O6:P6"/>
    <mergeCell ref="A9:A10"/>
    <mergeCell ref="A13:A16"/>
    <mergeCell ref="A17:A19"/>
    <mergeCell ref="A20:A22"/>
    <mergeCell ref="B1:V1"/>
    <mergeCell ref="B2:V2"/>
    <mergeCell ref="B3:V3"/>
    <mergeCell ref="B4:V4"/>
    <mergeCell ref="A5:A7"/>
    <mergeCell ref="B5:B7"/>
    <mergeCell ref="C5:V5"/>
    <mergeCell ref="C6:D6"/>
    <mergeCell ref="E6:F6"/>
    <mergeCell ref="G6:H6"/>
    <mergeCell ref="U6:V6"/>
    <mergeCell ref="Q6:R6"/>
    <mergeCell ref="S6:T6"/>
  </mergeCells>
  <pageMargins left="0.70866141732283472" right="0.70866141732283472" top="0.74803149606299213" bottom="0.74803149606299213" header="0.31496062992125984" footer="0.31496062992125984"/>
  <pageSetup paperSize="9" scale="5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38</vt:i4>
      </vt:variant>
      <vt:variant>
        <vt:lpstr>Intervalli denominati</vt:lpstr>
      </vt:variant>
      <vt:variant>
        <vt:i4>22</vt:i4>
      </vt:variant>
    </vt:vector>
  </HeadingPairs>
  <TitlesOfParts>
    <vt:vector size="60" baseType="lpstr">
      <vt:lpstr>Nota</vt:lpstr>
      <vt:lpstr>Indice</vt:lpstr>
      <vt:lpstr>Personale stabile</vt:lpstr>
      <vt:lpstr>Personale stabile_metadati</vt:lpstr>
      <vt:lpstr>Personale dirigente</vt:lpstr>
      <vt:lpstr>Personale dirigente metadati</vt:lpstr>
      <vt:lpstr>Dirigenti prima fascia</vt:lpstr>
      <vt:lpstr>Dirigenti prima fascia_metadati</vt:lpstr>
      <vt:lpstr>Turnover</vt:lpstr>
      <vt:lpstr>Turnover_metadati</vt:lpstr>
      <vt:lpstr>Scuola dell'obbligo</vt:lpstr>
      <vt:lpstr>Scuola dell'obbligo metadati</vt:lpstr>
      <vt:lpstr>Post lauream</vt:lpstr>
      <vt:lpstr>Post lauream metadati</vt:lpstr>
      <vt:lpstr>% giorni di formazione</vt:lpstr>
      <vt:lpstr>% giorni di formazione metadati</vt:lpstr>
      <vt:lpstr>giorni medi di formazione</vt:lpstr>
      <vt:lpstr>giorni medi formazione metadi</vt:lpstr>
      <vt:lpstr>Formazione</vt:lpstr>
      <vt:lpstr>Formazione metadati</vt:lpstr>
      <vt:lpstr>incidenza part time</vt:lpstr>
      <vt:lpstr>incidenza part time metadati</vt:lpstr>
      <vt:lpstr>part-time</vt:lpstr>
      <vt:lpstr>part time metadati</vt:lpstr>
      <vt:lpstr>part time neomadri</vt:lpstr>
      <vt:lpstr>part time neomadri metadati</vt:lpstr>
      <vt:lpstr>assenze medie</vt:lpstr>
      <vt:lpstr>assenze medie metadati</vt:lpstr>
      <vt:lpstr>paternità e maternità</vt:lpstr>
      <vt:lpstr>Paternità e maternità metadati</vt:lpstr>
      <vt:lpstr>N. lavoratori in congedo parent</vt:lpstr>
      <vt:lpstr>Giorni congedi parentali</vt:lpstr>
      <vt:lpstr>N.medio giorni conged.parent</vt:lpstr>
      <vt:lpstr>congedi parentali metadati</vt:lpstr>
      <vt:lpstr>lavoro straordinario</vt:lpstr>
      <vt:lpstr>lavoro straordinar metadati </vt:lpstr>
      <vt:lpstr>dimissioni con pensione</vt:lpstr>
      <vt:lpstr>dimiss. con pensione metadati</vt:lpstr>
      <vt:lpstr>'% giorni di formazione'!Area_stampa</vt:lpstr>
      <vt:lpstr>'assenze medie'!Area_stampa</vt:lpstr>
      <vt:lpstr>'dimissioni con pensione'!Area_stampa</vt:lpstr>
      <vt:lpstr>'Dirigenti prima fascia'!Area_stampa</vt:lpstr>
      <vt:lpstr>'Dirigenti prima fascia_metadati'!Area_stampa</vt:lpstr>
      <vt:lpstr>Formazione!Area_stampa</vt:lpstr>
      <vt:lpstr>'giorni medi di formazione'!Area_stampa</vt:lpstr>
      <vt:lpstr>'incidenza part time'!Area_stampa</vt:lpstr>
      <vt:lpstr>'incidenza part time metadati'!Area_stampa</vt:lpstr>
      <vt:lpstr>Indice!Area_stampa</vt:lpstr>
      <vt:lpstr>'lavoro straordinario'!Area_stampa</vt:lpstr>
      <vt:lpstr>Nota!Area_stampa</vt:lpstr>
      <vt:lpstr>'Personale dirigente'!Area_stampa</vt:lpstr>
      <vt:lpstr>'Personale dirigente metadati'!Area_stampa</vt:lpstr>
      <vt:lpstr>'Personale stabile'!Area_stampa</vt:lpstr>
      <vt:lpstr>'Personale stabile_metadati'!Area_stampa</vt:lpstr>
      <vt:lpstr>'Post lauream'!Area_stampa</vt:lpstr>
      <vt:lpstr>'Post lauream metadati'!Area_stampa</vt:lpstr>
      <vt:lpstr>'Scuola dell''obbligo'!Area_stampa</vt:lpstr>
      <vt:lpstr>'Scuola dell''obbligo metadati'!Area_stampa</vt:lpstr>
      <vt:lpstr>Turnover!Area_stampa</vt:lpstr>
      <vt:lpstr>Turnover_metadati!Area_stampa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luciano.iatarola</dc:creator>
  <cp:lastModifiedBy>luciano.iatarola</cp:lastModifiedBy>
  <cp:lastPrinted>2018-02-27T16:21:12Z</cp:lastPrinted>
  <dcterms:created xsi:type="dcterms:W3CDTF">2016-12-20T09:42:08Z</dcterms:created>
  <dcterms:modified xsi:type="dcterms:W3CDTF">2018-12-21T11:38:36Z</dcterms:modified>
</cp:coreProperties>
</file>