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harergs.rgs.tesoro.it\igb\01-Struttura\03-Uffici\14\05\Ecorendiconto ed ecobilancio\ECO Pubblicazioni\Ecobilanci\"/>
    </mc:Choice>
  </mc:AlternateContent>
  <bookViews>
    <workbookView xWindow="0" yWindow="0" windowWidth="16650" windowHeight="11850" tabRatio="867"/>
  </bookViews>
  <sheets>
    <sheet name="Grafico 1" sheetId="6" r:id="rId1"/>
    <sheet name="Grafico 2" sheetId="2" r:id="rId2"/>
    <sheet name="Tabella 1" sheetId="7" r:id="rId3"/>
    <sheet name="Tabella 2" sheetId="8" r:id="rId4"/>
  </sheets>
  <definedNames>
    <definedName name="_03_1_PG_ok_stesso_CDR_Miss_Prog_idPG_denCAP_denPG">#REF!</definedName>
  </definedNames>
  <calcPr calcId="162913"/>
</workbook>
</file>

<file path=xl/calcChain.xml><?xml version="1.0" encoding="utf-8"?>
<calcChain xmlns="http://schemas.openxmlformats.org/spreadsheetml/2006/main">
  <c r="G9" i="8" l="1"/>
  <c r="G11" i="8"/>
  <c r="G17" i="8"/>
  <c r="G19" i="8"/>
  <c r="G25" i="8"/>
  <c r="G27" i="8"/>
  <c r="G33" i="8"/>
  <c r="G35" i="8"/>
  <c r="C7" i="8"/>
  <c r="C9" i="8"/>
  <c r="C15" i="8"/>
  <c r="C17" i="8"/>
  <c r="C23" i="8"/>
  <c r="C25" i="8"/>
  <c r="C31" i="8"/>
  <c r="C33" i="8"/>
  <c r="C3" i="8"/>
  <c r="F37" i="8"/>
  <c r="G4" i="8" s="1"/>
  <c r="D37" i="8"/>
  <c r="E11" i="8" s="1"/>
  <c r="B37" i="8"/>
  <c r="C10" i="8" s="1"/>
  <c r="F84" i="7"/>
  <c r="F83" i="7"/>
  <c r="E84" i="7"/>
  <c r="E83" i="7"/>
  <c r="D84" i="7"/>
  <c r="D83" i="7"/>
  <c r="C32" i="8" l="1"/>
  <c r="C24" i="8"/>
  <c r="C16" i="8"/>
  <c r="C8" i="8"/>
  <c r="E33" i="8"/>
  <c r="E25" i="8"/>
  <c r="E17" i="8"/>
  <c r="E9" i="8"/>
  <c r="G34" i="8"/>
  <c r="G26" i="8"/>
  <c r="G18" i="8"/>
  <c r="G10" i="8"/>
  <c r="E34" i="8"/>
  <c r="E3" i="8"/>
  <c r="C30" i="8"/>
  <c r="C22" i="8"/>
  <c r="C14" i="8"/>
  <c r="C6" i="8"/>
  <c r="E31" i="8"/>
  <c r="E23" i="8"/>
  <c r="E15" i="8"/>
  <c r="E7" i="8"/>
  <c r="G32" i="8"/>
  <c r="G24" i="8"/>
  <c r="G16" i="8"/>
  <c r="G8" i="8"/>
  <c r="E32" i="8"/>
  <c r="G3" i="8"/>
  <c r="C29" i="8"/>
  <c r="C21" i="8"/>
  <c r="C13" i="8"/>
  <c r="C5" i="8"/>
  <c r="E30" i="8"/>
  <c r="E22" i="8"/>
  <c r="E14" i="8"/>
  <c r="E6" i="8"/>
  <c r="G31" i="8"/>
  <c r="G23" i="8"/>
  <c r="G15" i="8"/>
  <c r="G7" i="8"/>
  <c r="E26" i="8"/>
  <c r="E16" i="8"/>
  <c r="C36" i="8"/>
  <c r="C28" i="8"/>
  <c r="C20" i="8"/>
  <c r="C12" i="8"/>
  <c r="C4" i="8"/>
  <c r="E29" i="8"/>
  <c r="E21" i="8"/>
  <c r="E13" i="8"/>
  <c r="E5" i="8"/>
  <c r="G30" i="8"/>
  <c r="G22" i="8"/>
  <c r="G14" i="8"/>
  <c r="G6" i="8"/>
  <c r="E10" i="8"/>
  <c r="E24" i="8"/>
  <c r="C35" i="8"/>
  <c r="C27" i="8"/>
  <c r="C19" i="8"/>
  <c r="C11" i="8"/>
  <c r="E36" i="8"/>
  <c r="E28" i="8"/>
  <c r="E20" i="8"/>
  <c r="E12" i="8"/>
  <c r="E4" i="8"/>
  <c r="G29" i="8"/>
  <c r="G21" i="8"/>
  <c r="G13" i="8"/>
  <c r="G5" i="8"/>
  <c r="E18" i="8"/>
  <c r="E8" i="8"/>
  <c r="C34" i="8"/>
  <c r="C26" i="8"/>
  <c r="C18" i="8"/>
  <c r="E35" i="8"/>
  <c r="E27" i="8"/>
  <c r="E19" i="8"/>
  <c r="G36" i="8"/>
  <c r="G28" i="8"/>
  <c r="G20" i="8"/>
  <c r="G12" i="8"/>
  <c r="F85" i="7"/>
  <c r="E85" i="7"/>
  <c r="D85" i="7"/>
  <c r="B8" i="2" l="1"/>
</calcChain>
</file>

<file path=xl/sharedStrings.xml><?xml version="1.0" encoding="utf-8"?>
<sst xmlns="http://schemas.openxmlformats.org/spreadsheetml/2006/main" count="198" uniqueCount="92">
  <si>
    <t>Servizi istituzionali e generali delle amministrazioni pubbliche</t>
  </si>
  <si>
    <t>Diritti sociali, politiche sociali e famiglia</t>
  </si>
  <si>
    <t>Organi costituzionali, a rilevanza costituzionale e Presidenza del Consiglio dei ministri</t>
  </si>
  <si>
    <t>Relazioni finanziarie con le autonomie territoriali</t>
  </si>
  <si>
    <t>L'Italia in Europa e nel mondo</t>
  </si>
  <si>
    <t>Soccorso civile</t>
  </si>
  <si>
    <t>Giustizia</t>
  </si>
  <si>
    <t>Ordine pubblico e sicurezza</t>
  </si>
  <si>
    <t>Comunicazioni</t>
  </si>
  <si>
    <t>Ricerca e innovazione</t>
  </si>
  <si>
    <t>Sviluppo sostenibile e tutela del territorio e dell'ambiente</t>
  </si>
  <si>
    <t>Competitivita' e sviluppo delle imprese</t>
  </si>
  <si>
    <t>Diritto alla mobilita' e sviluppo dei sistemi di trasporto</t>
  </si>
  <si>
    <t>Politiche previdenziali</t>
  </si>
  <si>
    <t>Politiche economico-finanziarie e di bilancio e tutela della finanza pubblica</t>
  </si>
  <si>
    <t>Casa e assetto urbanistico</t>
  </si>
  <si>
    <t>Giovani e sport</t>
  </si>
  <si>
    <t>Debito pubblico</t>
  </si>
  <si>
    <t>Difesa e sicurezza del territorio</t>
  </si>
  <si>
    <t>Infrastrutture pubbliche e logistica</t>
  </si>
  <si>
    <t>Sviluppo e riequilibrio territoriale</t>
  </si>
  <si>
    <t>Fondi da ripartire</t>
  </si>
  <si>
    <t>Immigrazione, accoglienza e garanzia dei diritti</t>
  </si>
  <si>
    <t>Istruzione scolastica</t>
  </si>
  <si>
    <t>Agricoltura, politiche agroalimentari e pesca</t>
  </si>
  <si>
    <t>Energia e diversificazione delle fonti energetiche</t>
  </si>
  <si>
    <t>Regolazione dei mercati</t>
  </si>
  <si>
    <t>Commercio internazionale ed internazionalizzazione del sistema produttivo</t>
  </si>
  <si>
    <t>Politiche per il lavoro</t>
  </si>
  <si>
    <t>Istruzione universitaria e formazione post-universitaria</t>
  </si>
  <si>
    <t>Amministrazione generale e supporto alla rappresentanza generale di Governo e dello Stato sul territorio</t>
  </si>
  <si>
    <t>Turismo</t>
  </si>
  <si>
    <t>Tutela e valorizzazione dei beni e attivita' culturali e paesaggistici</t>
  </si>
  <si>
    <t>Tutela della salute</t>
  </si>
  <si>
    <t>Totale complessivo</t>
  </si>
  <si>
    <t>Ambiente e tutela del territorio e del mare</t>
  </si>
  <si>
    <t>Infrastrutture e trasporti</t>
  </si>
  <si>
    <t>Difesa</t>
  </si>
  <si>
    <t>Interno</t>
  </si>
  <si>
    <t>Politiche agricole, alimentari e forestali</t>
  </si>
  <si>
    <t>Economia e finanze</t>
  </si>
  <si>
    <t>Sviluppo economico</t>
  </si>
  <si>
    <t>Lavoro e politiche sociali</t>
  </si>
  <si>
    <t>Beni, attività culturali e turismo</t>
  </si>
  <si>
    <t>Istruzione, università e ricerca</t>
  </si>
  <si>
    <t>Affari esteri e cooperazione internazionale</t>
  </si>
  <si>
    <t>Salute</t>
  </si>
  <si>
    <t>Altro</t>
  </si>
  <si>
    <t>1. Aria e clima</t>
  </si>
  <si>
    <t>2. Acque reflue</t>
  </si>
  <si>
    <t>3. Rifiuti</t>
  </si>
  <si>
    <t>4. Suolo, acque del sottosuolo e di superficie</t>
  </si>
  <si>
    <t>5. Rumore e vibrazioni</t>
  </si>
  <si>
    <t>6. Biodiversità e paesaggio</t>
  </si>
  <si>
    <t>7. Radiazioni</t>
  </si>
  <si>
    <t>8. R&amp;S per la protezione dell’ambiente</t>
  </si>
  <si>
    <t>9. Altre attività di protezione dell’ambiente</t>
  </si>
  <si>
    <t>10. Risorse idriche</t>
  </si>
  <si>
    <t>11. Risorse forestali</t>
  </si>
  <si>
    <t>12. Flora e fauna selvatiche</t>
  </si>
  <si>
    <t>13. Risorse energetiche non rinnovabili</t>
  </si>
  <si>
    <t>14. Risorse non energetiche</t>
  </si>
  <si>
    <t>15. R&amp;S per l’uso e gestione delle risorse naturali</t>
  </si>
  <si>
    <t>16. Altre attività di uso e gestione delle risorse naturali</t>
  </si>
  <si>
    <t>Settore ambientale
                  Spesa corrente e in conto capitale
                                                  Spesa diretta e trasferimenti</t>
  </si>
  <si>
    <t>Stanziamenti di competenza
Previsioni 2020</t>
  </si>
  <si>
    <t>Stanziamenti di competenza
Previsioni 2021</t>
  </si>
  <si>
    <t>1. Protezione dell’aria e del clima</t>
  </si>
  <si>
    <t>Spese correnti</t>
  </si>
  <si>
    <t>spesa diretta</t>
  </si>
  <si>
    <t>spesa trasferita</t>
  </si>
  <si>
    <t>Spese in conto capitale</t>
  </si>
  <si>
    <t>2. Gestione delle acque reflue</t>
  </si>
  <si>
    <t>3. Gestione dei rifiuti</t>
  </si>
  <si>
    <t>4. Protezione e risanamento del suolo, delle acque del sottosuolo e delle acque di superficie</t>
  </si>
  <si>
    <t>5. Abbattimento del rumore e delle vibrazioni</t>
  </si>
  <si>
    <t>6. Protezione della biodiversità e del paesaggio</t>
  </si>
  <si>
    <t>7. Protezione dalle radiazioni</t>
  </si>
  <si>
    <t>8. Ricerca e sviluppo per la protezione dell’ambiente</t>
  </si>
  <si>
    <t>10. Uso e gestione delle acque interne</t>
  </si>
  <si>
    <t>11. Uso e gestione delle foreste</t>
  </si>
  <si>
    <t>12. Uso e gestione della flora e della fauna selvatiche</t>
  </si>
  <si>
    <t>13. Uso e gestione delle materie prime energetiche non rinnovabili (combustibili fossili)</t>
  </si>
  <si>
    <t>14. Uso e gestione delle materie prime non energetiche</t>
  </si>
  <si>
    <t>15. Ricerca e sviluppo per l’uso e la gestione delle risorse naturali</t>
  </si>
  <si>
    <t>Totale Spese correnti</t>
  </si>
  <si>
    <t>Totale Spese in conto capitale</t>
  </si>
  <si>
    <t>TOTALE COMPLESSIVO</t>
  </si>
  <si>
    <t>Stanziamenti di competenza
Previsioni 2022</t>
  </si>
  <si>
    <t>Missione</t>
  </si>
  <si>
    <t>Assegnazione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</si>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</sst>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MS Sans Serif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165" fontId="0" fillId="0" borderId="0" xfId="2" applyNumberFormat="1" applyFont="1"/>
    <xf numFmtId="0" fontId="4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/>
    <xf numFmtId="164" fontId="3" fillId="3" borderId="5" xfId="1" applyNumberFormat="1" applyFont="1" applyFill="1" applyBorder="1"/>
    <xf numFmtId="164" fontId="3" fillId="3" borderId="7" xfId="1" applyNumberFormat="1" applyFont="1" applyFill="1" applyBorder="1"/>
    <xf numFmtId="0" fontId="3" fillId="3" borderId="7" xfId="0" applyFont="1" applyFill="1" applyBorder="1" applyAlignment="1">
      <alignment horizontal="left" vertical="center" wrapText="1"/>
    </xf>
    <xf numFmtId="164" fontId="7" fillId="0" borderId="5" xfId="1" applyNumberFormat="1" applyFont="1" applyBorder="1"/>
    <xf numFmtId="164" fontId="0" fillId="0" borderId="7" xfId="1" applyNumberFormat="1" applyFont="1" applyBorder="1"/>
    <xf numFmtId="164" fontId="7" fillId="0" borderId="8" xfId="1" applyNumberFormat="1" applyFont="1" applyBorder="1"/>
    <xf numFmtId="164" fontId="0" fillId="0" borderId="10" xfId="1" applyNumberFormat="1" applyFont="1" applyBorder="1"/>
    <xf numFmtId="0" fontId="0" fillId="3" borderId="2" xfId="0" applyFill="1" applyBorder="1"/>
    <xf numFmtId="164" fontId="9" fillId="3" borderId="2" xfId="0" applyNumberFormat="1" applyFont="1" applyFill="1" applyBorder="1"/>
    <xf numFmtId="164" fontId="9" fillId="3" borderId="4" xfId="0" applyNumberFormat="1" applyFont="1" applyFill="1" applyBorder="1"/>
    <xf numFmtId="0" fontId="0" fillId="3" borderId="5" xfId="0" applyFill="1" applyBorder="1"/>
    <xf numFmtId="164" fontId="9" fillId="3" borderId="5" xfId="0" applyNumberFormat="1" applyFont="1" applyFill="1" applyBorder="1"/>
    <xf numFmtId="164" fontId="9" fillId="3" borderId="7" xfId="0" applyNumberFormat="1" applyFont="1" applyFill="1" applyBorder="1"/>
    <xf numFmtId="0" fontId="0" fillId="3" borderId="8" xfId="0" applyFill="1" applyBorder="1"/>
    <xf numFmtId="164" fontId="9" fillId="3" borderId="8" xfId="0" applyNumberFormat="1" applyFont="1" applyFill="1" applyBorder="1"/>
    <xf numFmtId="164" fontId="9" fillId="3" borderId="10" xfId="0" applyNumberFormat="1" applyFont="1" applyFill="1" applyBorder="1"/>
    <xf numFmtId="164" fontId="0" fillId="0" borderId="0" xfId="1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165" fontId="10" fillId="0" borderId="1" xfId="2" applyNumberFormat="1" applyFont="1" applyBorder="1"/>
    <xf numFmtId="0" fontId="9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Border="1" applyAlignment="1">
      <alignment horizontal="left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2" fillId="0" borderId="1" xfId="2" applyNumberFormat="1" applyFont="1" applyBorder="1"/>
    <xf numFmtId="165" fontId="0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166" fontId="7" fillId="0" borderId="1" xfId="0" applyNumberFormat="1" applyFont="1" applyFill="1" applyBorder="1" applyAlignment="1">
      <alignment horizontal="left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>
                  <a:shade val="3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6F7-46E7-AB82-AD7C133E3E43}"/>
              </c:ext>
            </c:extLst>
          </c:dPt>
          <c:dPt>
            <c:idx val="1"/>
            <c:bubble3D val="0"/>
            <c:spPr>
              <a:solidFill>
                <a:schemeClr val="accent1">
                  <a:shade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6F7-46E7-AB82-AD7C133E3E43}"/>
              </c:ext>
            </c:extLst>
          </c:dPt>
          <c:dPt>
            <c:idx val="2"/>
            <c:bubble3D val="0"/>
            <c:spPr>
              <a:solidFill>
                <a:schemeClr val="accent1">
                  <a:shade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6F7-46E7-AB82-AD7C133E3E43}"/>
              </c:ext>
            </c:extLst>
          </c:dPt>
          <c:dPt>
            <c:idx val="3"/>
            <c:bubble3D val="0"/>
            <c:spPr>
              <a:solidFill>
                <a:schemeClr val="accent1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F7-46E7-AB82-AD7C133E3E43}"/>
              </c:ext>
            </c:extLst>
          </c:dPt>
          <c:dPt>
            <c:idx val="4"/>
            <c:bubble3D val="0"/>
            <c:spPr>
              <a:solidFill>
                <a:schemeClr val="accent1">
                  <a:shade val="7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6F7-46E7-AB82-AD7C133E3E43}"/>
              </c:ext>
            </c:extLst>
          </c:dPt>
          <c:dPt>
            <c:idx val="5"/>
            <c:bubble3D val="0"/>
            <c:spPr>
              <a:solidFill>
                <a:schemeClr val="accent1">
                  <a:shade val="7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F7-46E7-AB82-AD7C133E3E43}"/>
              </c:ext>
            </c:extLst>
          </c:dPt>
          <c:dPt>
            <c:idx val="6"/>
            <c:bubble3D val="0"/>
            <c:spPr>
              <a:solidFill>
                <a:schemeClr val="accent1">
                  <a:shade val="8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6F7-46E7-AB82-AD7C133E3E43}"/>
              </c:ext>
            </c:extLst>
          </c:dPt>
          <c:dPt>
            <c:idx val="7"/>
            <c:bubble3D val="0"/>
            <c:spPr>
              <a:solidFill>
                <a:schemeClr val="accent1">
                  <a:shade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F7-46E7-AB82-AD7C133E3E43}"/>
              </c:ext>
            </c:extLst>
          </c:dPt>
          <c:dPt>
            <c:idx val="8"/>
            <c:bubble3D val="0"/>
            <c:spPr>
              <a:solidFill>
                <a:schemeClr val="accent1">
                  <a:tint val="9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6F7-46E7-AB82-AD7C133E3E43}"/>
              </c:ext>
            </c:extLst>
          </c:dPt>
          <c:dPt>
            <c:idx val="9"/>
            <c:bubble3D val="0"/>
            <c:spPr>
              <a:solidFill>
                <a:schemeClr val="accent1">
                  <a:tint val="8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F7-46E7-AB82-AD7C133E3E43}"/>
              </c:ext>
            </c:extLst>
          </c:dPt>
          <c:dPt>
            <c:idx val="10"/>
            <c:bubble3D val="0"/>
            <c:spPr>
              <a:solidFill>
                <a:schemeClr val="accent1">
                  <a:tint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6F7-46E7-AB82-AD7C133E3E43}"/>
              </c:ext>
            </c:extLst>
          </c:dPt>
          <c:dPt>
            <c:idx val="11"/>
            <c:bubble3D val="0"/>
            <c:spPr>
              <a:solidFill>
                <a:schemeClr val="accent1">
                  <a:tint val="7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F7-46E7-AB82-AD7C133E3E43}"/>
              </c:ext>
            </c:extLst>
          </c:dPt>
          <c:dPt>
            <c:idx val="12"/>
            <c:bubble3D val="0"/>
            <c:spPr>
              <a:solidFill>
                <a:schemeClr val="accent1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6F7-46E7-AB82-AD7C133E3E43}"/>
              </c:ext>
            </c:extLst>
          </c:dPt>
          <c:dPt>
            <c:idx val="13"/>
            <c:bubble3D val="0"/>
            <c:spPr>
              <a:solidFill>
                <a:schemeClr val="accent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6F7-46E7-AB82-AD7C133E3E43}"/>
              </c:ext>
            </c:extLst>
          </c:dPt>
          <c:dPt>
            <c:idx val="14"/>
            <c:bubble3D val="0"/>
            <c:spPr>
              <a:solidFill>
                <a:schemeClr val="accent1">
                  <a:tint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6F7-46E7-AB82-AD7C133E3E43}"/>
              </c:ext>
            </c:extLst>
          </c:dPt>
          <c:dPt>
            <c:idx val="15"/>
            <c:bubble3D val="0"/>
            <c:spPr>
              <a:solidFill>
                <a:schemeClr val="accent1">
                  <a:tint val="3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6F7-46E7-AB82-AD7C133E3E43}"/>
              </c:ext>
            </c:extLst>
          </c:dPt>
          <c:dLbls>
            <c:dLbl>
              <c:idx val="0"/>
              <c:layout>
                <c:manualLayout>
                  <c:x val="-2.9984306791938533E-3"/>
                  <c:y val="-8.3665198629832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F7-46E7-AB82-AD7C133E3E43}"/>
                </c:ext>
              </c:extLst>
            </c:dLbl>
            <c:dLbl>
              <c:idx val="1"/>
              <c:layout>
                <c:manualLayout>
                  <c:x val="4.4097297889983074E-2"/>
                  <c:y val="-3.39781573913430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F7-46E7-AB82-AD7C133E3E43}"/>
                </c:ext>
              </c:extLst>
            </c:dLbl>
            <c:dLbl>
              <c:idx val="2"/>
              <c:layout>
                <c:manualLayout>
                  <c:x val="6.877531300754508E-2"/>
                  <c:y val="-9.972418701899550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F7-46E7-AB82-AD7C133E3E43}"/>
                </c:ext>
              </c:extLst>
            </c:dLbl>
            <c:dLbl>
              <c:idx val="3"/>
              <c:layout>
                <c:manualLayout>
                  <c:x val="1.6175243107666371E-2"/>
                  <c:y val="-0.13481093465011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F7-46E7-AB82-AD7C133E3E43}"/>
                </c:ext>
              </c:extLst>
            </c:dLbl>
            <c:dLbl>
              <c:idx val="4"/>
              <c:layout>
                <c:manualLayout>
                  <c:x val="0.10443521583300781"/>
                  <c:y val="-2.294764001957382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F7-46E7-AB82-AD7C133E3E43}"/>
                </c:ext>
              </c:extLst>
            </c:dLbl>
            <c:dLbl>
              <c:idx val="5"/>
              <c:layout>
                <c:manualLayout>
                  <c:x val="8.415314926365268E-2"/>
                  <c:y val="1.13763957471417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F7-46E7-AB82-AD7C133E3E43}"/>
                </c:ext>
              </c:extLst>
            </c:dLbl>
            <c:dLbl>
              <c:idx val="6"/>
              <c:layout>
                <c:manualLayout>
                  <c:x val="4.6656387272739734E-2"/>
                  <c:y val="2.6885315183059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F7-46E7-AB82-AD7C133E3E43}"/>
                </c:ext>
              </c:extLst>
            </c:dLbl>
            <c:dLbl>
              <c:idx val="7"/>
              <c:layout>
                <c:manualLayout>
                  <c:x val="-5.4437408770378899E-2"/>
                  <c:y val="1.21468926553672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F7-46E7-AB82-AD7C133E3E43}"/>
                </c:ext>
              </c:extLst>
            </c:dLbl>
            <c:dLbl>
              <c:idx val="8"/>
              <c:layout>
                <c:manualLayout>
                  <c:x val="-4.7858254010676865E-2"/>
                  <c:y val="-1.19326927354419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F7-46E7-AB82-AD7C133E3E43}"/>
                </c:ext>
              </c:extLst>
            </c:dLbl>
            <c:dLbl>
              <c:idx val="9"/>
              <c:layout>
                <c:manualLayout>
                  <c:x val="-6.1701239694907595E-2"/>
                  <c:y val="0.117566395302282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F7-46E7-AB82-AD7C133E3E43}"/>
                </c:ext>
              </c:extLst>
            </c:dLbl>
            <c:dLbl>
              <c:idx val="10"/>
              <c:layout>
                <c:manualLayout>
                  <c:x val="-7.7671854334135121E-2"/>
                  <c:y val="9.52824858757062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6F7-46E7-AB82-AD7C133E3E43}"/>
                </c:ext>
              </c:extLst>
            </c:dLbl>
            <c:dLbl>
              <c:idx val="11"/>
              <c:layout>
                <c:manualLayout>
                  <c:x val="-5.1390527881142796E-2"/>
                  <c:y val="2.27065260910182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F7-46E7-AB82-AD7C133E3E43}"/>
                </c:ext>
              </c:extLst>
            </c:dLbl>
            <c:dLbl>
              <c:idx val="12"/>
              <c:layout>
                <c:manualLayout>
                  <c:x val="-7.4150202504060361E-2"/>
                  <c:y val="8.05952222073935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F7-46E7-AB82-AD7C133E3E43}"/>
                </c:ext>
              </c:extLst>
            </c:dLbl>
            <c:dLbl>
              <c:idx val="13"/>
              <c:layout>
                <c:manualLayout>
                  <c:x val="-0.11201469268038623"/>
                  <c:y val="7.10069398104897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F7-46E7-AB82-AD7C133E3E43}"/>
                </c:ext>
              </c:extLst>
            </c:dLbl>
            <c:dLbl>
              <c:idx val="14"/>
              <c:layout>
                <c:manualLayout>
                  <c:x val="-7.0127395955401142E-2"/>
                  <c:y val="2.15498910093865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6F7-46E7-AB82-AD7C133E3E43}"/>
                </c:ext>
              </c:extLst>
            </c:dLbl>
            <c:dLbl>
              <c:idx val="15"/>
              <c:layout>
                <c:manualLayout>
                  <c:x val="-7.4290002261466662E-2"/>
                  <c:y val="-6.83117576404644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F7-46E7-AB82-AD7C133E3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'Grafico 1'!$A$1:$A$16</c:f>
              <c:strCache>
                <c:ptCount val="16"/>
                <c:pt idx="0">
                  <c:v>1. Aria e clima</c:v>
                </c:pt>
                <c:pt idx="1">
                  <c:v>2. Acque reflue</c:v>
                </c:pt>
                <c:pt idx="2">
                  <c:v>3. Rifiuti</c:v>
                </c:pt>
                <c:pt idx="3">
                  <c:v>4. Suolo, acque del sottosuolo e di superficie</c:v>
                </c:pt>
                <c:pt idx="4">
                  <c:v>5. Rumore e vibrazioni</c:v>
                </c:pt>
                <c:pt idx="5">
                  <c:v>6. Biodiversità e paesaggio</c:v>
                </c:pt>
                <c:pt idx="6">
                  <c:v>7. Radiazioni</c:v>
                </c:pt>
                <c:pt idx="7">
                  <c:v>8. R&amp;S per la protezione dell’ambiente</c:v>
                </c:pt>
                <c:pt idx="8">
                  <c:v>9. Altre attività di protezione dell’ambiente</c:v>
                </c:pt>
                <c:pt idx="9">
                  <c:v>10. Risorse idriche</c:v>
                </c:pt>
                <c:pt idx="10">
                  <c:v>11. Risorse forestali</c:v>
                </c:pt>
                <c:pt idx="11">
                  <c:v>12. Flora e fauna selvatiche</c:v>
                </c:pt>
                <c:pt idx="12">
                  <c:v>13. Risorse energetiche non rinnovabili</c:v>
                </c:pt>
                <c:pt idx="13">
                  <c:v>14. Risorse non energetiche</c:v>
                </c:pt>
                <c:pt idx="14">
                  <c:v>15. R&amp;S per l’uso e gestione delle risorse naturali</c:v>
                </c:pt>
                <c:pt idx="15">
                  <c:v>16. Altre attività di uso e gestione delle risorse naturali</c:v>
                </c:pt>
              </c:strCache>
            </c:strRef>
          </c:cat>
          <c:val>
            <c:numRef>
              <c:f>'Grafico 1'!$B$1:$B$16</c:f>
              <c:numCache>
                <c:formatCode>0.0%</c:formatCode>
                <c:ptCount val="16"/>
                <c:pt idx="0">
                  <c:v>3.6596355390656296E-2</c:v>
                </c:pt>
                <c:pt idx="1">
                  <c:v>4.6911750792946967E-2</c:v>
                </c:pt>
                <c:pt idx="2">
                  <c:v>4.1771684919307717E-2</c:v>
                </c:pt>
                <c:pt idx="3">
                  <c:v>0.42035741832708606</c:v>
                </c:pt>
                <c:pt idx="4">
                  <c:v>1.1260731571690306E-2</c:v>
                </c:pt>
                <c:pt idx="5">
                  <c:v>9.6774875708128968E-2</c:v>
                </c:pt>
                <c:pt idx="6">
                  <c:v>2.1776374943386335E-3</c:v>
                </c:pt>
                <c:pt idx="7">
                  <c:v>2.3805891317835733E-2</c:v>
                </c:pt>
                <c:pt idx="8">
                  <c:v>0.13297382583222947</c:v>
                </c:pt>
                <c:pt idx="9">
                  <c:v>4.4534439458146689E-2</c:v>
                </c:pt>
                <c:pt idx="10">
                  <c:v>1.2771463760902912E-2</c:v>
                </c:pt>
                <c:pt idx="11">
                  <c:v>2.2058448544350975E-2</c:v>
                </c:pt>
                <c:pt idx="12">
                  <c:v>8.6682018005528855E-2</c:v>
                </c:pt>
                <c:pt idx="13">
                  <c:v>3.7061074973301618E-4</c:v>
                </c:pt>
                <c:pt idx="14">
                  <c:v>1.4999999999999999E-2</c:v>
                </c:pt>
                <c:pt idx="15">
                  <c:v>5.1061006386963915E-3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7-46E7-AB82-AD7C133E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64180419251299"/>
          <c:y val="4.9077004242636148E-2"/>
          <c:w val="0.59388377165537143"/>
          <c:h val="0.92869165274326904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30-464A-9AB5-22EF2CB6F1C8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530-464A-9AB5-22EF2CB6F1C8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30-464A-9AB5-22EF2CB6F1C8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530-464A-9AB5-22EF2CB6F1C8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30-464A-9AB5-22EF2CB6F1C8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530-464A-9AB5-22EF2CB6F1C8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30-464A-9AB5-22EF2CB6F1C8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30-464A-9AB5-22EF2CB6F1C8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530-464A-9AB5-22EF2CB6F1C8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530-464A-9AB5-22EF2CB6F1C8}"/>
              </c:ext>
            </c:extLst>
          </c:dPt>
          <c:dLbls>
            <c:dLbl>
              <c:idx val="0"/>
              <c:layout>
                <c:manualLayout>
                  <c:x val="8.6729658792650849E-2"/>
                  <c:y val="-1.621714594612303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30-464A-9AB5-22EF2CB6F1C8}"/>
                </c:ext>
              </c:extLst>
            </c:dLbl>
            <c:dLbl>
              <c:idx val="1"/>
              <c:layout>
                <c:manualLayout>
                  <c:x val="3.0677083333333334E-2"/>
                  <c:y val="7.9005100185675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30-464A-9AB5-22EF2CB6F1C8}"/>
                </c:ext>
              </c:extLst>
            </c:dLbl>
            <c:dLbl>
              <c:idx val="2"/>
              <c:layout>
                <c:manualLayout>
                  <c:x val="-3.6176761382767125E-2"/>
                  <c:y val="1.5919089572732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30-464A-9AB5-22EF2CB6F1C8}"/>
                </c:ext>
              </c:extLst>
            </c:dLbl>
            <c:dLbl>
              <c:idx val="3"/>
              <c:layout>
                <c:manualLayout>
                  <c:x val="-1.9345964566929132E-2"/>
                  <c:y val="4.89636687780726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530-464A-9AB5-22EF2CB6F1C8}"/>
                </c:ext>
              </c:extLst>
            </c:dLbl>
            <c:dLbl>
              <c:idx val="4"/>
              <c:layout>
                <c:manualLayout>
                  <c:x val="-5.5269451974240928E-2"/>
                  <c:y val="0.1009722744563709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30-464A-9AB5-22EF2CB6F1C8}"/>
                </c:ext>
              </c:extLst>
            </c:dLbl>
            <c:dLbl>
              <c:idx val="5"/>
              <c:layout>
                <c:manualLayout>
                  <c:x val="-4.9484847180987619E-2"/>
                  <c:y val="9.86382520726559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530-464A-9AB5-22EF2CB6F1C8}"/>
                </c:ext>
              </c:extLst>
            </c:dLbl>
            <c:dLbl>
              <c:idx val="6"/>
              <c:layout>
                <c:manualLayout>
                  <c:x val="-0.11389446810951913"/>
                  <c:y val="-2.56959129946916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30-464A-9AB5-22EF2CB6F1C8}"/>
                </c:ext>
              </c:extLst>
            </c:dLbl>
            <c:dLbl>
              <c:idx val="7"/>
              <c:layout>
                <c:manualLayout>
                  <c:x val="-2.7018114538961319E-2"/>
                  <c:y val="-1.5810403398336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530-464A-9AB5-22EF2CB6F1C8}"/>
                </c:ext>
              </c:extLst>
            </c:dLbl>
            <c:dLbl>
              <c:idx val="8"/>
              <c:layout>
                <c:manualLayout>
                  <c:x val="-2.6661417322834644E-2"/>
                  <c:y val="-4.627123536479519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30-464A-9AB5-22EF2CB6F1C8}"/>
                </c:ext>
              </c:extLst>
            </c:dLbl>
            <c:dLbl>
              <c:idx val="9"/>
              <c:layout>
                <c:manualLayout>
                  <c:x val="3.2882381889763779E-2"/>
                  <c:y val="-8.86581987054577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30-464A-9AB5-22EF2CB6F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'Grafico 2'!$A$1:$A$8</c:f>
              <c:strCache>
                <c:ptCount val="8"/>
                <c:pt idx="0">
                  <c:v>Economia e finanze</c:v>
                </c:pt>
                <c:pt idx="1">
                  <c:v>Ambiente e tutela del territorio e del mare</c:v>
                </c:pt>
                <c:pt idx="2">
                  <c:v>Interno</c:v>
                </c:pt>
                <c:pt idx="3">
                  <c:v>Infrastrutture e trasporti</c:v>
                </c:pt>
                <c:pt idx="4">
                  <c:v>Difesa</c:v>
                </c:pt>
                <c:pt idx="5">
                  <c:v>Politiche agricole, alimentari e forestali</c:v>
                </c:pt>
                <c:pt idx="6">
                  <c:v>Sviluppo economico</c:v>
                </c:pt>
                <c:pt idx="7">
                  <c:v>Altro</c:v>
                </c:pt>
              </c:strCache>
            </c:strRef>
          </c:cat>
          <c:val>
            <c:numRef>
              <c:f>'Grafico 2'!$B$1:$B$8</c:f>
              <c:numCache>
                <c:formatCode>0.0%</c:formatCode>
                <c:ptCount val="8"/>
                <c:pt idx="0">
                  <c:v>0.35901621032144787</c:v>
                </c:pt>
                <c:pt idx="1">
                  <c:v>0.2233389684948921</c:v>
                </c:pt>
                <c:pt idx="2">
                  <c:v>0.13253427127018427</c:v>
                </c:pt>
                <c:pt idx="3">
                  <c:v>0.10713473794840038</c:v>
                </c:pt>
                <c:pt idx="4">
                  <c:v>8.5710434685654424E-2</c:v>
                </c:pt>
                <c:pt idx="5">
                  <c:v>4.3394112054734237E-2</c:v>
                </c:pt>
                <c:pt idx="6">
                  <c:v>3.6815111205320841E-2</c:v>
                </c:pt>
                <c:pt idx="7">
                  <c:v>1.2056154019365967E-2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0-464A-9AB5-22EF2CB6F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104775</xdr:rowOff>
    </xdr:from>
    <xdr:to>
      <xdr:col>4</xdr:col>
      <xdr:colOff>276224</xdr:colOff>
      <xdr:row>50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133356</xdr:rowOff>
    </xdr:from>
    <xdr:to>
      <xdr:col>3</xdr:col>
      <xdr:colOff>1009650</xdr:colOff>
      <xdr:row>46</xdr:row>
      <xdr:rowOff>9526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Normal="100" workbookViewId="0"/>
  </sheetViews>
  <sheetFormatPr defaultRowHeight="15" x14ac:dyDescent="0.25"/>
  <cols>
    <col min="1" max="4" width="29.85546875" bestFit="1" customWidth="1"/>
    <col min="5" max="5" width="6" customWidth="1"/>
    <col min="6" max="12" width="30.85546875" bestFit="1" customWidth="1"/>
  </cols>
  <sheetData>
    <row r="1" spans="1:2" x14ac:dyDescent="0.25">
      <c r="A1" s="46" t="s">
        <v>48</v>
      </c>
      <c r="B1" s="43">
        <v>3.6596355390656296E-2</v>
      </c>
    </row>
    <row r="2" spans="1:2" x14ac:dyDescent="0.25">
      <c r="A2" s="46" t="s">
        <v>49</v>
      </c>
      <c r="B2" s="43">
        <v>4.6911750792946967E-2</v>
      </c>
    </row>
    <row r="3" spans="1:2" x14ac:dyDescent="0.25">
      <c r="A3" s="46" t="s">
        <v>50</v>
      </c>
      <c r="B3" s="43">
        <v>4.1771684919307717E-2</v>
      </c>
    </row>
    <row r="4" spans="1:2" ht="22.5" x14ac:dyDescent="0.25">
      <c r="A4" s="46" t="s">
        <v>51</v>
      </c>
      <c r="B4" s="43">
        <v>0.42035741832708606</v>
      </c>
    </row>
    <row r="5" spans="1:2" x14ac:dyDescent="0.25">
      <c r="A5" s="46" t="s">
        <v>52</v>
      </c>
      <c r="B5" s="43">
        <v>1.1260731571690306E-2</v>
      </c>
    </row>
    <row r="6" spans="1:2" x14ac:dyDescent="0.25">
      <c r="A6" s="46" t="s">
        <v>53</v>
      </c>
      <c r="B6" s="43">
        <v>9.6774875708128968E-2</v>
      </c>
    </row>
    <row r="7" spans="1:2" x14ac:dyDescent="0.25">
      <c r="A7" s="46" t="s">
        <v>54</v>
      </c>
      <c r="B7" s="43">
        <v>2.1776374943386335E-3</v>
      </c>
    </row>
    <row r="8" spans="1:2" x14ac:dyDescent="0.25">
      <c r="A8" s="46" t="s">
        <v>55</v>
      </c>
      <c r="B8" s="43">
        <v>2.3805891317835733E-2</v>
      </c>
    </row>
    <row r="9" spans="1:2" ht="22.5" x14ac:dyDescent="0.25">
      <c r="A9" s="46" t="s">
        <v>56</v>
      </c>
      <c r="B9" s="43">
        <v>0.13297382583222947</v>
      </c>
    </row>
    <row r="10" spans="1:2" x14ac:dyDescent="0.25">
      <c r="A10" s="46" t="s">
        <v>57</v>
      </c>
      <c r="B10" s="43">
        <v>4.4534439458146689E-2</v>
      </c>
    </row>
    <row r="11" spans="1:2" x14ac:dyDescent="0.25">
      <c r="A11" s="46" t="s">
        <v>58</v>
      </c>
      <c r="B11" s="43">
        <v>1.2771463760902912E-2</v>
      </c>
    </row>
    <row r="12" spans="1:2" x14ac:dyDescent="0.25">
      <c r="A12" s="46" t="s">
        <v>59</v>
      </c>
      <c r="B12" s="43">
        <v>2.2058448544350975E-2</v>
      </c>
    </row>
    <row r="13" spans="1:2" x14ac:dyDescent="0.25">
      <c r="A13" s="46" t="s">
        <v>60</v>
      </c>
      <c r="B13" s="43">
        <v>8.6682018005528855E-2</v>
      </c>
    </row>
    <row r="14" spans="1:2" x14ac:dyDescent="0.25">
      <c r="A14" s="46" t="s">
        <v>61</v>
      </c>
      <c r="B14" s="43">
        <v>3.7061074973301618E-4</v>
      </c>
    </row>
    <row r="15" spans="1:2" ht="22.5" x14ac:dyDescent="0.25">
      <c r="A15" s="46" t="s">
        <v>62</v>
      </c>
      <c r="B15" s="43">
        <v>1.4999999999999999E-2</v>
      </c>
    </row>
    <row r="16" spans="1:2" ht="22.5" x14ac:dyDescent="0.25">
      <c r="A16" s="46" t="s">
        <v>63</v>
      </c>
      <c r="B16" s="43">
        <v>5.1061006386963915E-3</v>
      </c>
    </row>
  </sheetData>
  <pageMargins left="0.25" right="0.25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Normal="100" workbookViewId="0"/>
  </sheetViews>
  <sheetFormatPr defaultRowHeight="15" x14ac:dyDescent="0.25"/>
  <cols>
    <col min="1" max="1" width="45.85546875" customWidth="1"/>
    <col min="2" max="2" width="11.42578125" customWidth="1"/>
    <col min="3" max="3" width="28.7109375" customWidth="1"/>
    <col min="4" max="4" width="19.42578125" customWidth="1"/>
    <col min="6" max="6" width="14.28515625" bestFit="1" customWidth="1"/>
  </cols>
  <sheetData>
    <row r="1" spans="1:2" x14ac:dyDescent="0.25">
      <c r="A1" s="1" t="s">
        <v>40</v>
      </c>
      <c r="B1" s="44">
        <v>0.35901621032144787</v>
      </c>
    </row>
    <row r="2" spans="1:2" x14ac:dyDescent="0.25">
      <c r="A2" s="1" t="s">
        <v>35</v>
      </c>
      <c r="B2" s="44">
        <v>0.2233389684948921</v>
      </c>
    </row>
    <row r="3" spans="1:2" x14ac:dyDescent="0.25">
      <c r="A3" s="1" t="s">
        <v>38</v>
      </c>
      <c r="B3" s="44">
        <v>0.13253427127018427</v>
      </c>
    </row>
    <row r="4" spans="1:2" x14ac:dyDescent="0.25">
      <c r="A4" s="1" t="s">
        <v>36</v>
      </c>
      <c r="B4" s="44">
        <v>0.10713473794840038</v>
      </c>
    </row>
    <row r="5" spans="1:2" x14ac:dyDescent="0.25">
      <c r="A5" s="1" t="s">
        <v>37</v>
      </c>
      <c r="B5" s="44">
        <v>8.5710434685654424E-2</v>
      </c>
    </row>
    <row r="6" spans="1:2" x14ac:dyDescent="0.25">
      <c r="A6" s="1" t="s">
        <v>39</v>
      </c>
      <c r="B6" s="44">
        <v>4.3394112054734237E-2</v>
      </c>
    </row>
    <row r="7" spans="1:2" x14ac:dyDescent="0.25">
      <c r="A7" s="1" t="s">
        <v>41</v>
      </c>
      <c r="B7" s="45">
        <v>3.6815111205320841E-2</v>
      </c>
    </row>
    <row r="8" spans="1:2" x14ac:dyDescent="0.25">
      <c r="A8" s="1" t="s">
        <v>47</v>
      </c>
      <c r="B8" s="45">
        <f>SUM(B9:B14)</f>
        <v>1.2056154019365967E-2</v>
      </c>
    </row>
    <row r="9" spans="1:2" x14ac:dyDescent="0.25">
      <c r="A9" s="1" t="s">
        <v>42</v>
      </c>
      <c r="B9" s="44">
        <v>8.4984142754861297E-3</v>
      </c>
    </row>
    <row r="10" spans="1:2" x14ac:dyDescent="0.25">
      <c r="A10" s="1" t="s">
        <v>44</v>
      </c>
      <c r="B10" s="44">
        <v>1.6624857324292021E-3</v>
      </c>
    </row>
    <row r="11" spans="1:2" x14ac:dyDescent="0.25">
      <c r="A11" s="1" t="s">
        <v>43</v>
      </c>
      <c r="B11" s="44">
        <v>1.1185784174259268E-3</v>
      </c>
    </row>
    <row r="12" spans="1:2" x14ac:dyDescent="0.25">
      <c r="A12" s="1" t="s">
        <v>45</v>
      </c>
      <c r="B12" s="44">
        <v>5.7690109746669671E-4</v>
      </c>
    </row>
    <row r="13" spans="1:2" x14ac:dyDescent="0.25">
      <c r="A13" s="1" t="s">
        <v>46</v>
      </c>
      <c r="B13" s="44">
        <v>1.9977449655800996E-4</v>
      </c>
    </row>
    <row r="14" spans="1:2" x14ac:dyDescent="0.25">
      <c r="A14" s="1" t="s">
        <v>6</v>
      </c>
      <c r="B14" s="44">
        <v>0</v>
      </c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</sheetData>
  <sortState ref="A83:B95">
    <sortCondition descending="1" ref="B83"/>
  </sortState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="90" zoomScaleNormal="90" workbookViewId="0">
      <selection sqref="A1:C1"/>
    </sheetView>
  </sheetViews>
  <sheetFormatPr defaultRowHeight="15" x14ac:dyDescent="0.25"/>
  <cols>
    <col min="1" max="1" width="23.5703125" customWidth="1"/>
    <col min="2" max="2" width="15" customWidth="1"/>
    <col min="3" max="3" width="17.28515625" customWidth="1"/>
    <col min="4" max="6" width="21.140625" customWidth="1"/>
    <col min="10" max="10" width="17.7109375" style="2" bestFit="1" customWidth="1"/>
  </cols>
  <sheetData>
    <row r="1" spans="1:6" ht="42.75" customHeight="1" x14ac:dyDescent="0.25">
      <c r="A1" s="34" t="s">
        <v>64</v>
      </c>
      <c r="B1" s="35"/>
      <c r="C1" s="35"/>
      <c r="D1" s="4" t="s">
        <v>65</v>
      </c>
      <c r="E1" s="4" t="s">
        <v>66</v>
      </c>
      <c r="F1" s="4" t="s">
        <v>88</v>
      </c>
    </row>
    <row r="2" spans="1:6" ht="32.25" customHeight="1" x14ac:dyDescent="0.25">
      <c r="A2" s="5" t="s">
        <v>67</v>
      </c>
      <c r="B2" s="6"/>
      <c r="C2" s="7"/>
      <c r="D2" s="8"/>
      <c r="E2" s="7"/>
      <c r="F2" s="9"/>
    </row>
    <row r="3" spans="1:6" x14ac:dyDescent="0.25">
      <c r="A3" s="32" t="s">
        <v>68</v>
      </c>
      <c r="B3" s="33"/>
      <c r="C3" s="10" t="s">
        <v>69</v>
      </c>
      <c r="D3" s="11">
        <v>33603058.682000004</v>
      </c>
      <c r="E3" s="23">
        <v>32218688.118000008</v>
      </c>
      <c r="F3" s="11">
        <v>31537222.768000007</v>
      </c>
    </row>
    <row r="4" spans="1:6" x14ac:dyDescent="0.25">
      <c r="A4" s="32"/>
      <c r="B4" s="33"/>
      <c r="C4" s="10" t="s">
        <v>70</v>
      </c>
      <c r="D4" s="11">
        <v>8157033.5</v>
      </c>
      <c r="E4" s="23">
        <v>7153033.5</v>
      </c>
      <c r="F4" s="11">
        <v>7154233.5</v>
      </c>
    </row>
    <row r="5" spans="1:6" x14ac:dyDescent="0.25">
      <c r="A5" s="32" t="s">
        <v>71</v>
      </c>
      <c r="B5" s="33"/>
      <c r="C5" s="10" t="s">
        <v>69</v>
      </c>
      <c r="D5" s="11">
        <v>3968649.3000000003</v>
      </c>
      <c r="E5" s="23">
        <v>4494063.8</v>
      </c>
      <c r="F5" s="11">
        <v>7235880.7999999998</v>
      </c>
    </row>
    <row r="6" spans="1:6" x14ac:dyDescent="0.25">
      <c r="A6" s="32"/>
      <c r="B6" s="33"/>
      <c r="C6" s="10" t="s">
        <v>70</v>
      </c>
      <c r="D6" s="11">
        <v>118554960.5</v>
      </c>
      <c r="E6" s="23">
        <v>295804960.5</v>
      </c>
      <c r="F6" s="11">
        <v>364286960.5</v>
      </c>
    </row>
    <row r="7" spans="1:6" ht="33.75" x14ac:dyDescent="0.25">
      <c r="A7" s="5" t="s">
        <v>72</v>
      </c>
      <c r="B7" s="6"/>
      <c r="C7" s="7"/>
      <c r="D7" s="8"/>
      <c r="E7" s="7"/>
      <c r="F7" s="8"/>
    </row>
    <row r="8" spans="1:6" x14ac:dyDescent="0.25">
      <c r="A8" s="32" t="s">
        <v>68</v>
      </c>
      <c r="B8" s="33"/>
      <c r="C8" s="10" t="s">
        <v>69</v>
      </c>
      <c r="D8" s="11">
        <v>78032626.446939945</v>
      </c>
      <c r="E8" s="23">
        <v>78721417.466939956</v>
      </c>
      <c r="F8" s="11">
        <v>79086682.88443993</v>
      </c>
    </row>
    <row r="9" spans="1:6" x14ac:dyDescent="0.25">
      <c r="A9" s="32"/>
      <c r="B9" s="33"/>
      <c r="C9" s="10" t="s">
        <v>70</v>
      </c>
      <c r="D9" s="11">
        <v>2242286.11</v>
      </c>
      <c r="E9" s="23">
        <v>2242286.11</v>
      </c>
      <c r="F9" s="11">
        <v>2242286.11</v>
      </c>
    </row>
    <row r="10" spans="1:6" x14ac:dyDescent="0.25">
      <c r="A10" s="32" t="s">
        <v>71</v>
      </c>
      <c r="B10" s="33"/>
      <c r="C10" s="10" t="s">
        <v>69</v>
      </c>
      <c r="D10" s="11">
        <v>61285768.901000001</v>
      </c>
      <c r="E10" s="23">
        <v>61722860.156000003</v>
      </c>
      <c r="F10" s="11">
        <v>58228116.288500004</v>
      </c>
    </row>
    <row r="11" spans="1:6" x14ac:dyDescent="0.25">
      <c r="A11" s="32"/>
      <c r="B11" s="33"/>
      <c r="C11" s="10" t="s">
        <v>70</v>
      </c>
      <c r="D11" s="11">
        <v>69029581</v>
      </c>
      <c r="E11" s="23">
        <v>66293524</v>
      </c>
      <c r="F11" s="11">
        <v>59888693</v>
      </c>
    </row>
    <row r="12" spans="1:6" ht="22.5" x14ac:dyDescent="0.25">
      <c r="A12" s="5" t="s">
        <v>73</v>
      </c>
      <c r="B12" s="6"/>
      <c r="C12" s="7"/>
      <c r="D12" s="8"/>
      <c r="E12" s="7"/>
      <c r="F12" s="8"/>
    </row>
    <row r="13" spans="1:6" x14ac:dyDescent="0.25">
      <c r="A13" s="32" t="s">
        <v>68</v>
      </c>
      <c r="B13" s="33"/>
      <c r="C13" s="10" t="s">
        <v>69</v>
      </c>
      <c r="D13" s="11">
        <v>121196638.43648003</v>
      </c>
      <c r="E13" s="23">
        <v>121529452.28848001</v>
      </c>
      <c r="F13" s="11">
        <v>121451210.51848</v>
      </c>
    </row>
    <row r="14" spans="1:6" x14ac:dyDescent="0.25">
      <c r="A14" s="32"/>
      <c r="B14" s="33"/>
      <c r="C14" s="10" t="s">
        <v>70</v>
      </c>
      <c r="D14" s="11">
        <v>204825.55000000002</v>
      </c>
      <c r="E14" s="23">
        <v>204825.55000000002</v>
      </c>
      <c r="F14" s="11">
        <v>204825.55000000002</v>
      </c>
    </row>
    <row r="15" spans="1:6" x14ac:dyDescent="0.25">
      <c r="A15" s="32" t="s">
        <v>71</v>
      </c>
      <c r="B15" s="33"/>
      <c r="C15" s="10" t="s">
        <v>69</v>
      </c>
      <c r="D15" s="11">
        <v>422474.79000000004</v>
      </c>
      <c r="E15" s="23">
        <v>339594.79</v>
      </c>
      <c r="F15" s="11">
        <v>339594.79</v>
      </c>
    </row>
    <row r="16" spans="1:6" x14ac:dyDescent="0.25">
      <c r="A16" s="32"/>
      <c r="B16" s="33"/>
      <c r="C16" s="10" t="s">
        <v>70</v>
      </c>
      <c r="D16" s="11">
        <v>65692194</v>
      </c>
      <c r="E16" s="23">
        <v>65248726</v>
      </c>
      <c r="F16" s="11">
        <v>62948726</v>
      </c>
    </row>
    <row r="17" spans="1:6" ht="66" customHeight="1" x14ac:dyDescent="0.25">
      <c r="A17" s="5" t="s">
        <v>74</v>
      </c>
      <c r="B17" s="6"/>
      <c r="C17" s="7"/>
      <c r="D17" s="8"/>
      <c r="E17" s="7"/>
      <c r="F17" s="8"/>
    </row>
    <row r="18" spans="1:6" x14ac:dyDescent="0.25">
      <c r="A18" s="32" t="s">
        <v>68</v>
      </c>
      <c r="B18" s="33"/>
      <c r="C18" s="10" t="s">
        <v>69</v>
      </c>
      <c r="D18" s="11">
        <v>99883013.178100005</v>
      </c>
      <c r="E18" s="23">
        <v>100132264.57110003</v>
      </c>
      <c r="F18" s="11">
        <v>100093443.06260003</v>
      </c>
    </row>
    <row r="19" spans="1:6" x14ac:dyDescent="0.25">
      <c r="A19" s="32"/>
      <c r="B19" s="33"/>
      <c r="C19" s="10" t="s">
        <v>70</v>
      </c>
      <c r="D19" s="11">
        <v>117354178.92659999</v>
      </c>
      <c r="E19" s="23">
        <v>117354178.92659999</v>
      </c>
      <c r="F19" s="11">
        <v>115554178.92659999</v>
      </c>
    </row>
    <row r="20" spans="1:6" x14ac:dyDescent="0.25">
      <c r="A20" s="32" t="s">
        <v>71</v>
      </c>
      <c r="B20" s="33"/>
      <c r="C20" s="10" t="s">
        <v>69</v>
      </c>
      <c r="D20" s="11">
        <v>206979711.22199997</v>
      </c>
      <c r="E20" s="23">
        <v>234549560.40899998</v>
      </c>
      <c r="F20" s="11">
        <v>248614205.59149995</v>
      </c>
    </row>
    <row r="21" spans="1:6" x14ac:dyDescent="0.25">
      <c r="A21" s="32"/>
      <c r="B21" s="33"/>
      <c r="C21" s="10" t="s">
        <v>70</v>
      </c>
      <c r="D21" s="11">
        <v>1462798131.4000001</v>
      </c>
      <c r="E21" s="23">
        <v>1296608503.4000001</v>
      </c>
      <c r="F21" s="11">
        <v>364201360.39999998</v>
      </c>
    </row>
    <row r="22" spans="1:6" ht="67.5" x14ac:dyDescent="0.25">
      <c r="A22" s="5" t="s">
        <v>75</v>
      </c>
      <c r="B22" s="6"/>
      <c r="C22" s="7"/>
      <c r="D22" s="8"/>
      <c r="E22" s="7"/>
      <c r="F22" s="8"/>
    </row>
    <row r="23" spans="1:6" x14ac:dyDescent="0.25">
      <c r="A23" s="32" t="s">
        <v>68</v>
      </c>
      <c r="B23" s="33"/>
      <c r="C23" s="10" t="s">
        <v>69</v>
      </c>
      <c r="D23" s="11">
        <v>1607719.4199999997</v>
      </c>
      <c r="E23" s="23">
        <v>1570335.4200000002</v>
      </c>
      <c r="F23" s="11">
        <v>1573032.3700000003</v>
      </c>
    </row>
    <row r="24" spans="1:6" x14ac:dyDescent="0.25">
      <c r="A24" s="32"/>
      <c r="B24" s="33"/>
      <c r="C24" s="10" t="s">
        <v>70</v>
      </c>
      <c r="D24" s="11">
        <v>14087.400000000001</v>
      </c>
      <c r="E24" s="23">
        <v>12087.400000000001</v>
      </c>
      <c r="F24" s="11">
        <v>12687.400000000001</v>
      </c>
    </row>
    <row r="25" spans="1:6" x14ac:dyDescent="0.25">
      <c r="A25" s="32" t="s">
        <v>71</v>
      </c>
      <c r="B25" s="33"/>
      <c r="C25" s="10" t="s">
        <v>69</v>
      </c>
      <c r="D25" s="11">
        <v>24797</v>
      </c>
      <c r="E25" s="23">
        <v>24797</v>
      </c>
      <c r="F25" s="11">
        <v>24797</v>
      </c>
    </row>
    <row r="26" spans="1:6" x14ac:dyDescent="0.25">
      <c r="A26" s="32"/>
      <c r="B26" s="33"/>
      <c r="C26" s="10" t="s">
        <v>70</v>
      </c>
      <c r="D26" s="11">
        <v>48903639.5</v>
      </c>
      <c r="E26" s="23">
        <v>48903639.5</v>
      </c>
      <c r="F26" s="11">
        <v>48903639.5</v>
      </c>
    </row>
    <row r="27" spans="1:6" ht="48" customHeight="1" x14ac:dyDescent="0.25">
      <c r="A27" s="5" t="s">
        <v>76</v>
      </c>
      <c r="B27" s="6"/>
      <c r="C27" s="7"/>
      <c r="D27" s="8"/>
      <c r="E27" s="7"/>
      <c r="F27" s="8"/>
    </row>
    <row r="28" spans="1:6" x14ac:dyDescent="0.25">
      <c r="A28" s="32" t="s">
        <v>68</v>
      </c>
      <c r="B28" s="33"/>
      <c r="C28" s="10" t="s">
        <v>69</v>
      </c>
      <c r="D28" s="11">
        <v>332840260.20110017</v>
      </c>
      <c r="E28" s="23">
        <v>333345740.40910012</v>
      </c>
      <c r="F28" s="11">
        <v>333461865.22560012</v>
      </c>
    </row>
    <row r="29" spans="1:6" x14ac:dyDescent="0.25">
      <c r="A29" s="32"/>
      <c r="B29" s="33"/>
      <c r="C29" s="10" t="s">
        <v>70</v>
      </c>
      <c r="D29" s="11">
        <v>78613466.295000002</v>
      </c>
      <c r="E29" s="23">
        <v>78660966.295000002</v>
      </c>
      <c r="F29" s="11">
        <v>78708466.295000002</v>
      </c>
    </row>
    <row r="30" spans="1:6" x14ac:dyDescent="0.25">
      <c r="A30" s="32" t="s">
        <v>71</v>
      </c>
      <c r="B30" s="33"/>
      <c r="C30" s="10" t="s">
        <v>69</v>
      </c>
      <c r="D30" s="11">
        <v>14412218.586999999</v>
      </c>
      <c r="E30" s="23">
        <v>16450981.424000002</v>
      </c>
      <c r="F30" s="11">
        <v>17810491.006500002</v>
      </c>
    </row>
    <row r="31" spans="1:6" x14ac:dyDescent="0.25">
      <c r="A31" s="32"/>
      <c r="B31" s="33"/>
      <c r="C31" s="10" t="s">
        <v>70</v>
      </c>
      <c r="D31" s="11">
        <v>8563513</v>
      </c>
      <c r="E31" s="23">
        <v>8163513</v>
      </c>
      <c r="F31" s="11">
        <v>14163513</v>
      </c>
    </row>
    <row r="32" spans="1:6" ht="35.25" customHeight="1" x14ac:dyDescent="0.25">
      <c r="A32" s="5" t="s">
        <v>77</v>
      </c>
      <c r="B32" s="6"/>
      <c r="C32" s="7"/>
      <c r="D32" s="8"/>
      <c r="E32" s="7"/>
      <c r="F32" s="8"/>
    </row>
    <row r="33" spans="1:6" x14ac:dyDescent="0.25">
      <c r="A33" s="32" t="s">
        <v>68</v>
      </c>
      <c r="B33" s="33"/>
      <c r="C33" s="10" t="s">
        <v>69</v>
      </c>
      <c r="D33" s="11">
        <v>2609484.4500000002</v>
      </c>
      <c r="E33" s="23">
        <v>2755587.0500000003</v>
      </c>
      <c r="F33" s="11">
        <v>2757777.4</v>
      </c>
    </row>
    <row r="34" spans="1:6" x14ac:dyDescent="0.25">
      <c r="A34" s="32"/>
      <c r="B34" s="33"/>
      <c r="C34" s="10" t="s">
        <v>70</v>
      </c>
      <c r="D34" s="11">
        <v>7141351.6000000015</v>
      </c>
      <c r="E34" s="23">
        <v>7139351.6000000015</v>
      </c>
      <c r="F34" s="11">
        <v>7139951.6000000015</v>
      </c>
    </row>
    <row r="35" spans="1:6" x14ac:dyDescent="0.25">
      <c r="A35" s="32" t="s">
        <v>71</v>
      </c>
      <c r="B35" s="33"/>
      <c r="C35" s="10" t="s">
        <v>69</v>
      </c>
      <c r="D35" s="11">
        <v>24737.1</v>
      </c>
      <c r="E35" s="23">
        <v>24737.1</v>
      </c>
      <c r="F35" s="11">
        <v>24737.1</v>
      </c>
    </row>
    <row r="36" spans="1:6" x14ac:dyDescent="0.25">
      <c r="A36" s="32"/>
      <c r="B36" s="33"/>
      <c r="C36" s="10" t="s">
        <v>70</v>
      </c>
      <c r="D36" s="11">
        <v>0</v>
      </c>
      <c r="E36" s="23">
        <v>0</v>
      </c>
      <c r="F36" s="11">
        <v>0</v>
      </c>
    </row>
    <row r="37" spans="1:6" ht="42" customHeight="1" x14ac:dyDescent="0.25">
      <c r="A37" s="5" t="s">
        <v>78</v>
      </c>
      <c r="B37" s="6"/>
      <c r="C37" s="7"/>
      <c r="D37" s="8"/>
      <c r="E37" s="7"/>
      <c r="F37" s="8"/>
    </row>
    <row r="38" spans="1:6" x14ac:dyDescent="0.25">
      <c r="A38" s="32" t="s">
        <v>68</v>
      </c>
      <c r="B38" s="33"/>
      <c r="C38" s="10" t="s">
        <v>69</v>
      </c>
      <c r="D38" s="11">
        <v>3487517.0200000005</v>
      </c>
      <c r="E38" s="23">
        <v>4220928.72</v>
      </c>
      <c r="F38" s="11">
        <v>4228770.7</v>
      </c>
    </row>
    <row r="39" spans="1:6" x14ac:dyDescent="0.25">
      <c r="A39" s="32"/>
      <c r="B39" s="33"/>
      <c r="C39" s="10" t="s">
        <v>70</v>
      </c>
      <c r="D39" s="11">
        <v>46833628.799999997</v>
      </c>
      <c r="E39" s="23">
        <v>46833628.799999997</v>
      </c>
      <c r="F39" s="11">
        <v>46833628.799999997</v>
      </c>
    </row>
    <row r="40" spans="1:6" x14ac:dyDescent="0.25">
      <c r="A40" s="32" t="s">
        <v>71</v>
      </c>
      <c r="B40" s="33"/>
      <c r="C40" s="10" t="s">
        <v>69</v>
      </c>
      <c r="D40" s="11">
        <v>134256.5</v>
      </c>
      <c r="E40" s="23">
        <v>134256.5</v>
      </c>
      <c r="F40" s="11">
        <v>134256.5</v>
      </c>
    </row>
    <row r="41" spans="1:6" x14ac:dyDescent="0.25">
      <c r="A41" s="32"/>
      <c r="B41" s="33"/>
      <c r="C41" s="10" t="s">
        <v>70</v>
      </c>
      <c r="D41" s="11">
        <v>56410975.846000001</v>
      </c>
      <c r="E41" s="23">
        <v>60804975.846000001</v>
      </c>
      <c r="F41" s="11">
        <v>104798975.846</v>
      </c>
    </row>
    <row r="42" spans="1:6" ht="32.25" customHeight="1" x14ac:dyDescent="0.25">
      <c r="A42" s="5" t="s">
        <v>56</v>
      </c>
      <c r="B42" s="6"/>
      <c r="C42" s="7"/>
      <c r="D42" s="8"/>
      <c r="E42" s="7"/>
      <c r="F42" s="8"/>
    </row>
    <row r="43" spans="1:6" x14ac:dyDescent="0.25">
      <c r="A43" s="32" t="s">
        <v>68</v>
      </c>
      <c r="B43" s="33"/>
      <c r="C43" s="10" t="s">
        <v>69</v>
      </c>
      <c r="D43" s="11">
        <v>57560478.313600034</v>
      </c>
      <c r="E43" s="23">
        <v>58725826.737600029</v>
      </c>
      <c r="F43" s="11">
        <v>57635869.559600048</v>
      </c>
    </row>
    <row r="44" spans="1:6" x14ac:dyDescent="0.25">
      <c r="A44" s="32"/>
      <c r="B44" s="33"/>
      <c r="C44" s="10" t="s">
        <v>70</v>
      </c>
      <c r="D44" s="11">
        <v>919252.25</v>
      </c>
      <c r="E44" s="23">
        <v>889752.25</v>
      </c>
      <c r="F44" s="11">
        <v>890352.25</v>
      </c>
    </row>
    <row r="45" spans="1:6" x14ac:dyDescent="0.25">
      <c r="A45" s="32" t="s">
        <v>71</v>
      </c>
      <c r="B45" s="33"/>
      <c r="C45" s="10" t="s">
        <v>69</v>
      </c>
      <c r="D45" s="11">
        <v>8149448.345999999</v>
      </c>
      <c r="E45" s="23">
        <v>4238023.1370000001</v>
      </c>
      <c r="F45" s="11">
        <v>7814032.6619999986</v>
      </c>
    </row>
    <row r="46" spans="1:6" x14ac:dyDescent="0.25">
      <c r="A46" s="36"/>
      <c r="B46" s="37"/>
      <c r="C46" s="12" t="s">
        <v>70</v>
      </c>
      <c r="D46" s="11">
        <v>530300000</v>
      </c>
      <c r="E46" s="23">
        <v>1045800000</v>
      </c>
      <c r="F46" s="11">
        <v>1508288000</v>
      </c>
    </row>
    <row r="47" spans="1:6" ht="42.75" customHeight="1" x14ac:dyDescent="0.25">
      <c r="A47" s="34" t="s">
        <v>64</v>
      </c>
      <c r="B47" s="35"/>
      <c r="C47" s="35"/>
      <c r="D47" s="4" t="s">
        <v>65</v>
      </c>
      <c r="E47" s="24" t="s">
        <v>66</v>
      </c>
      <c r="F47" s="4" t="s">
        <v>88</v>
      </c>
    </row>
    <row r="48" spans="1:6" ht="29.25" customHeight="1" x14ac:dyDescent="0.25">
      <c r="A48" s="5" t="s">
        <v>79</v>
      </c>
      <c r="B48" s="6"/>
      <c r="C48" s="7"/>
      <c r="D48" s="8"/>
      <c r="E48" s="7"/>
      <c r="F48" s="8"/>
    </row>
    <row r="49" spans="1:6" x14ac:dyDescent="0.25">
      <c r="A49" s="32" t="s">
        <v>68</v>
      </c>
      <c r="B49" s="33"/>
      <c r="C49" s="10" t="s">
        <v>69</v>
      </c>
      <c r="D49" s="11">
        <v>24432731.359680008</v>
      </c>
      <c r="E49" s="23">
        <v>24216053.685480006</v>
      </c>
      <c r="F49" s="11">
        <v>24129941.768280007</v>
      </c>
    </row>
    <row r="50" spans="1:6" x14ac:dyDescent="0.25">
      <c r="A50" s="32"/>
      <c r="B50" s="33"/>
      <c r="C50" s="10" t="s">
        <v>70</v>
      </c>
      <c r="D50" s="11">
        <v>2559755</v>
      </c>
      <c r="E50" s="23">
        <v>2559755</v>
      </c>
      <c r="F50" s="11">
        <v>2559755</v>
      </c>
    </row>
    <row r="51" spans="1:6" x14ac:dyDescent="0.25">
      <c r="A51" s="32" t="s">
        <v>71</v>
      </c>
      <c r="B51" s="33"/>
      <c r="C51" s="10" t="s">
        <v>69</v>
      </c>
      <c r="D51" s="11">
        <v>161179580.55080003</v>
      </c>
      <c r="E51" s="23">
        <v>152060106.2008</v>
      </c>
      <c r="F51" s="11">
        <v>83950593.600800008</v>
      </c>
    </row>
    <row r="52" spans="1:6" x14ac:dyDescent="0.25">
      <c r="A52" s="32"/>
      <c r="B52" s="33"/>
      <c r="C52" s="10" t="s">
        <v>70</v>
      </c>
      <c r="D52" s="11">
        <v>11746272</v>
      </c>
      <c r="E52" s="23">
        <v>11165576</v>
      </c>
      <c r="F52" s="11">
        <v>11165576</v>
      </c>
    </row>
    <row r="53" spans="1:6" ht="36.75" customHeight="1" x14ac:dyDescent="0.25">
      <c r="A53" s="5" t="s">
        <v>80</v>
      </c>
      <c r="B53" s="6"/>
      <c r="C53" s="7"/>
      <c r="D53" s="8"/>
      <c r="E53" s="7"/>
      <c r="F53" s="8"/>
    </row>
    <row r="54" spans="1:6" x14ac:dyDescent="0.25">
      <c r="A54" s="32" t="s">
        <v>68</v>
      </c>
      <c r="B54" s="33"/>
      <c r="C54" s="10" t="s">
        <v>69</v>
      </c>
      <c r="D54" s="11">
        <v>53374736.89600002</v>
      </c>
      <c r="E54" s="23">
        <v>53479852.958200023</v>
      </c>
      <c r="F54" s="11">
        <v>53391688.748400018</v>
      </c>
    </row>
    <row r="55" spans="1:6" x14ac:dyDescent="0.25">
      <c r="A55" s="32"/>
      <c r="B55" s="33"/>
      <c r="C55" s="10" t="s">
        <v>70</v>
      </c>
      <c r="D55" s="11">
        <v>1007494.3984000001</v>
      </c>
      <c r="E55" s="23">
        <v>1009994.3984000001</v>
      </c>
      <c r="F55" s="11">
        <v>1012494.3984000001</v>
      </c>
    </row>
    <row r="56" spans="1:6" x14ac:dyDescent="0.25">
      <c r="A56" s="32" t="s">
        <v>71</v>
      </c>
      <c r="B56" s="33"/>
      <c r="C56" s="10" t="s">
        <v>69</v>
      </c>
      <c r="D56" s="11">
        <v>1149798.7389999998</v>
      </c>
      <c r="E56" s="23">
        <v>5103803.9030000018</v>
      </c>
      <c r="F56" s="11">
        <v>12026330.003000006</v>
      </c>
    </row>
    <row r="57" spans="1:6" x14ac:dyDescent="0.25">
      <c r="A57" s="32"/>
      <c r="B57" s="33"/>
      <c r="C57" s="10" t="s">
        <v>70</v>
      </c>
      <c r="D57" s="11">
        <v>1800000</v>
      </c>
      <c r="E57" s="23">
        <v>1800000</v>
      </c>
      <c r="F57" s="11">
        <v>1800000</v>
      </c>
    </row>
    <row r="58" spans="1:6" ht="48.75" customHeight="1" x14ac:dyDescent="0.25">
      <c r="A58" s="5" t="s">
        <v>81</v>
      </c>
      <c r="B58" s="6"/>
      <c r="C58" s="7"/>
      <c r="D58" s="8"/>
      <c r="E58" s="7"/>
      <c r="F58" s="8"/>
    </row>
    <row r="59" spans="1:6" x14ac:dyDescent="0.25">
      <c r="A59" s="32" t="s">
        <v>68</v>
      </c>
      <c r="B59" s="33"/>
      <c r="C59" s="10" t="s">
        <v>69</v>
      </c>
      <c r="D59" s="11">
        <v>91372226.05750002</v>
      </c>
      <c r="E59" s="23">
        <v>91357517.94250001</v>
      </c>
      <c r="F59" s="11">
        <v>91263865.090000018</v>
      </c>
    </row>
    <row r="60" spans="1:6" x14ac:dyDescent="0.25">
      <c r="A60" s="32"/>
      <c r="B60" s="33"/>
      <c r="C60" s="10" t="s">
        <v>70</v>
      </c>
      <c r="D60" s="11">
        <v>528447.94999999995</v>
      </c>
      <c r="E60" s="23">
        <v>528447.94999999995</v>
      </c>
      <c r="F60" s="11">
        <v>528447.94999999995</v>
      </c>
    </row>
    <row r="61" spans="1:6" x14ac:dyDescent="0.25">
      <c r="A61" s="32" t="s">
        <v>71</v>
      </c>
      <c r="B61" s="33"/>
      <c r="C61" s="10" t="s">
        <v>69</v>
      </c>
      <c r="D61" s="11">
        <v>5105018.4100000011</v>
      </c>
      <c r="E61" s="23">
        <v>4647738.665000001</v>
      </c>
      <c r="F61" s="11">
        <v>4097785.1974999993</v>
      </c>
    </row>
    <row r="62" spans="1:6" x14ac:dyDescent="0.25">
      <c r="A62" s="32"/>
      <c r="B62" s="33"/>
      <c r="C62" s="10" t="s">
        <v>70</v>
      </c>
      <c r="D62" s="11">
        <v>2016288</v>
      </c>
      <c r="E62" s="23">
        <v>1402488.2</v>
      </c>
      <c r="F62" s="11">
        <v>202488.2</v>
      </c>
    </row>
    <row r="63" spans="1:6" ht="75.75" customHeight="1" x14ac:dyDescent="0.25">
      <c r="A63" s="5" t="s">
        <v>82</v>
      </c>
      <c r="B63" s="6"/>
      <c r="C63" s="7"/>
      <c r="D63" s="8"/>
      <c r="E63" s="7"/>
      <c r="F63" s="8"/>
    </row>
    <row r="64" spans="1:6" x14ac:dyDescent="0.25">
      <c r="A64" s="32" t="s">
        <v>68</v>
      </c>
      <c r="B64" s="33"/>
      <c r="C64" s="10" t="s">
        <v>69</v>
      </c>
      <c r="D64" s="11">
        <v>12602907.160000002</v>
      </c>
      <c r="E64" s="23">
        <v>8277424.6599999983</v>
      </c>
      <c r="F64" s="11">
        <v>8277254.620000001</v>
      </c>
    </row>
    <row r="65" spans="1:6" x14ac:dyDescent="0.25">
      <c r="A65" s="32"/>
      <c r="B65" s="33"/>
      <c r="C65" s="10" t="s">
        <v>70</v>
      </c>
      <c r="D65" s="11">
        <v>372418.5</v>
      </c>
      <c r="E65" s="23">
        <v>372418.5</v>
      </c>
      <c r="F65" s="11">
        <v>372418.5</v>
      </c>
    </row>
    <row r="66" spans="1:6" x14ac:dyDescent="0.25">
      <c r="A66" s="32" t="s">
        <v>71</v>
      </c>
      <c r="B66" s="33"/>
      <c r="C66" s="10" t="s">
        <v>69</v>
      </c>
      <c r="D66" s="11">
        <v>16696559.872199999</v>
      </c>
      <c r="E66" s="23">
        <v>20054742.872200001</v>
      </c>
      <c r="F66" s="11">
        <v>18796559.872200001</v>
      </c>
    </row>
    <row r="67" spans="1:6" x14ac:dyDescent="0.25">
      <c r="A67" s="32"/>
      <c r="B67" s="33"/>
      <c r="C67" s="10" t="s">
        <v>70</v>
      </c>
      <c r="D67" s="11">
        <v>359450000</v>
      </c>
      <c r="E67" s="23">
        <v>381700000</v>
      </c>
      <c r="F67" s="11">
        <v>474682000</v>
      </c>
    </row>
    <row r="68" spans="1:6" ht="50.25" customHeight="1" x14ac:dyDescent="0.25">
      <c r="A68" s="5" t="s">
        <v>83</v>
      </c>
      <c r="B68" s="6"/>
      <c r="C68" s="7"/>
      <c r="D68" s="8"/>
      <c r="E68" s="7"/>
      <c r="F68" s="8"/>
    </row>
    <row r="69" spans="1:6" x14ac:dyDescent="0.25">
      <c r="A69" s="32" t="s">
        <v>68</v>
      </c>
      <c r="B69" s="33"/>
      <c r="C69" s="10" t="s">
        <v>69</v>
      </c>
      <c r="D69" s="11">
        <v>1663698.62</v>
      </c>
      <c r="E69" s="23">
        <v>1591952.0999999999</v>
      </c>
      <c r="F69" s="11">
        <v>1592971.3599999999</v>
      </c>
    </row>
    <row r="70" spans="1:6" x14ac:dyDescent="0.25">
      <c r="A70" s="32"/>
      <c r="B70" s="33"/>
      <c r="C70" s="10" t="s">
        <v>70</v>
      </c>
      <c r="D70" s="11">
        <v>0</v>
      </c>
      <c r="E70" s="23">
        <v>0</v>
      </c>
      <c r="F70" s="11">
        <v>0</v>
      </c>
    </row>
    <row r="71" spans="1:6" x14ac:dyDescent="0.25">
      <c r="A71" s="32" t="s">
        <v>71</v>
      </c>
      <c r="B71" s="33"/>
      <c r="C71" s="10" t="s">
        <v>69</v>
      </c>
      <c r="D71" s="11">
        <v>0</v>
      </c>
      <c r="E71" s="23">
        <v>0</v>
      </c>
      <c r="F71" s="11">
        <v>0</v>
      </c>
    </row>
    <row r="72" spans="1:6" x14ac:dyDescent="0.25">
      <c r="A72" s="32"/>
      <c r="B72" s="33"/>
      <c r="C72" s="10" t="s">
        <v>70</v>
      </c>
      <c r="D72" s="11">
        <v>0</v>
      </c>
      <c r="E72" s="23">
        <v>0</v>
      </c>
      <c r="F72" s="11">
        <v>0</v>
      </c>
    </row>
    <row r="73" spans="1:6" ht="50.25" customHeight="1" x14ac:dyDescent="0.25">
      <c r="A73" s="5" t="s">
        <v>84</v>
      </c>
      <c r="B73" s="6"/>
      <c r="C73" s="7"/>
      <c r="D73" s="8"/>
      <c r="E73" s="7"/>
      <c r="F73" s="8"/>
    </row>
    <row r="74" spans="1:6" x14ac:dyDescent="0.25">
      <c r="A74" s="32" t="s">
        <v>68</v>
      </c>
      <c r="B74" s="33"/>
      <c r="C74" s="10" t="s">
        <v>69</v>
      </c>
      <c r="D74" s="11">
        <v>5154965.8899999978</v>
      </c>
      <c r="E74" s="23">
        <v>5147304.8899999969</v>
      </c>
      <c r="F74" s="11">
        <v>5144976.4599999972</v>
      </c>
    </row>
    <row r="75" spans="1:6" x14ac:dyDescent="0.25">
      <c r="A75" s="32"/>
      <c r="B75" s="33"/>
      <c r="C75" s="10" t="s">
        <v>70</v>
      </c>
      <c r="D75" s="11">
        <v>17968158.91</v>
      </c>
      <c r="E75" s="23">
        <v>17968158.91</v>
      </c>
      <c r="F75" s="11">
        <v>17968158.91</v>
      </c>
    </row>
    <row r="76" spans="1:6" x14ac:dyDescent="0.25">
      <c r="A76" s="32" t="s">
        <v>71</v>
      </c>
      <c r="B76" s="33"/>
      <c r="C76" s="10" t="s">
        <v>69</v>
      </c>
      <c r="D76" s="11">
        <v>36984.269999999997</v>
      </c>
      <c r="E76" s="23">
        <v>36984.269999999997</v>
      </c>
      <c r="F76" s="11">
        <v>36984.269999999997</v>
      </c>
    </row>
    <row r="77" spans="1:6" x14ac:dyDescent="0.25">
      <c r="A77" s="32"/>
      <c r="B77" s="33"/>
      <c r="C77" s="10" t="s">
        <v>70</v>
      </c>
      <c r="D77" s="11">
        <v>47977093.364</v>
      </c>
      <c r="E77" s="23">
        <v>47916151.864</v>
      </c>
      <c r="F77" s="11">
        <v>47912151.864</v>
      </c>
    </row>
    <row r="78" spans="1:6" ht="51" customHeight="1" x14ac:dyDescent="0.25">
      <c r="A78" s="5" t="s">
        <v>63</v>
      </c>
      <c r="B78" s="6"/>
      <c r="C78" s="7"/>
      <c r="D78" s="8"/>
      <c r="E78" s="7"/>
      <c r="F78" s="8"/>
    </row>
    <row r="79" spans="1:6" x14ac:dyDescent="0.25">
      <c r="A79" s="32" t="s">
        <v>68</v>
      </c>
      <c r="B79" s="33"/>
      <c r="C79" s="10" t="s">
        <v>69</v>
      </c>
      <c r="D79" s="11">
        <v>5988750.9346000012</v>
      </c>
      <c r="E79" s="23">
        <v>6491000.9386000009</v>
      </c>
      <c r="F79" s="11">
        <v>6480241.870600001</v>
      </c>
    </row>
    <row r="80" spans="1:6" x14ac:dyDescent="0.25">
      <c r="A80" s="32"/>
      <c r="B80" s="33"/>
      <c r="C80" s="10" t="s">
        <v>70</v>
      </c>
      <c r="D80" s="11">
        <v>173154.08</v>
      </c>
      <c r="E80" s="23">
        <v>145654.07999999999</v>
      </c>
      <c r="F80" s="11">
        <v>145654.07999999999</v>
      </c>
    </row>
    <row r="81" spans="1:6" x14ac:dyDescent="0.25">
      <c r="A81" s="32" t="s">
        <v>71</v>
      </c>
      <c r="B81" s="33"/>
      <c r="C81" s="10" t="s">
        <v>69</v>
      </c>
      <c r="D81" s="11">
        <v>459752.25600000005</v>
      </c>
      <c r="E81" s="23">
        <v>2041095.5470000003</v>
      </c>
      <c r="F81" s="11">
        <v>5607105.0720000016</v>
      </c>
    </row>
    <row r="82" spans="1:6" x14ac:dyDescent="0.25">
      <c r="A82" s="36"/>
      <c r="B82" s="37"/>
      <c r="C82" s="12" t="s">
        <v>70</v>
      </c>
      <c r="D82" s="13">
        <v>16300000</v>
      </c>
      <c r="E82" s="23">
        <v>31800000</v>
      </c>
      <c r="F82" s="11">
        <v>34788000</v>
      </c>
    </row>
    <row r="83" spans="1:6" x14ac:dyDescent="0.25">
      <c r="A83" s="39" t="s">
        <v>85</v>
      </c>
      <c r="B83" s="39"/>
      <c r="C83" s="14"/>
      <c r="D83" s="15">
        <f>SUM(D3:D4,D8:D9,D13:D14,D18:D19,D23:D24,D28:D29,D33:D34,D38:D39,D43:D44,D49:D50,D54:D55,D59:D60,D64:D65,D69:D70,D74:D75,D79:D80)</f>
        <v>1209500352.3360004</v>
      </c>
      <c r="E83" s="15">
        <f>SUM(E3:E4,E8:E9,E13:E14,E18:E19,E23:E24,E28:E29,E33:E34,E38:E39,E43:E44,E49:E50,E54:E55,E59:E60,E64:E65,E69:E70,E74:E75,E79:E80)</f>
        <v>1206855887.2260005</v>
      </c>
      <c r="F83" s="16">
        <f>SUM(F3:F4,F8:F9,F13:F14,F18:F19,F23:F24,F28:F29,F33:F34,F38:F39,F43:F44,F49:F50,F54:F55,F59:F60,F64:F65,F69:F70,F74:F75,F79:F80)</f>
        <v>1203434353.6759999</v>
      </c>
    </row>
    <row r="84" spans="1:6" x14ac:dyDescent="0.25">
      <c r="A84" s="40" t="s">
        <v>86</v>
      </c>
      <c r="B84" s="40"/>
      <c r="C84" s="17"/>
      <c r="D84" s="18">
        <f>SUM(D5:D6,D10:D11,D15:D16,D20:D21,D25:D26,D30:D31,D35:D36,D40:D41,D45:D46,D51:D52,D56:D57,D61:D62,D66:D67,D71:D72,D76:D77,D81:D82)</f>
        <v>3279572404.453999</v>
      </c>
      <c r="E84" s="18">
        <f>SUM(E5:E6,E10:E11,E15:E16,E20:E21,E25:E26,E30:E31,E35:E36,E40:E41,E45:E46,E51:E52,E56:E57,E61:E62,E66:E67,E71:E72,E76:E77,E81:E82)</f>
        <v>3869335404.0839996</v>
      </c>
      <c r="F84" s="19">
        <f>SUM(F5:F6,F10:F11,F15:F16,F20:F21,F25:F26,F30:F31,F35:F36,F40:F41,F45:F46,F51:F52,F56:F57,F61:F62,F66:F67,F71:F72,F76:F77,F81:F82)</f>
        <v>3562771554.0639997</v>
      </c>
    </row>
    <row r="85" spans="1:6" x14ac:dyDescent="0.25">
      <c r="A85" s="38" t="s">
        <v>87</v>
      </c>
      <c r="B85" s="38"/>
      <c r="C85" s="20"/>
      <c r="D85" s="21">
        <f>SUM(D83:D84)</f>
        <v>4489072756.789999</v>
      </c>
      <c r="E85" s="21">
        <f t="shared" ref="E85:F85" si="0">SUM(E83:E84)</f>
        <v>5076191291.3100004</v>
      </c>
      <c r="F85" s="22">
        <f t="shared" si="0"/>
        <v>4766205907.7399998</v>
      </c>
    </row>
  </sheetData>
  <mergeCells count="37">
    <mergeCell ref="A85:B85"/>
    <mergeCell ref="A74:B75"/>
    <mergeCell ref="A76:B77"/>
    <mergeCell ref="A79:B80"/>
    <mergeCell ref="A81:B82"/>
    <mergeCell ref="A83:B83"/>
    <mergeCell ref="A84:B84"/>
    <mergeCell ref="A71:B72"/>
    <mergeCell ref="A45:B46"/>
    <mergeCell ref="A47:C47"/>
    <mergeCell ref="A49:B50"/>
    <mergeCell ref="A51:B52"/>
    <mergeCell ref="A54:B55"/>
    <mergeCell ref="A56:B57"/>
    <mergeCell ref="A59:B60"/>
    <mergeCell ref="A61:B62"/>
    <mergeCell ref="A64:B65"/>
    <mergeCell ref="A66:B67"/>
    <mergeCell ref="A69:B70"/>
    <mergeCell ref="A43:B44"/>
    <mergeCell ref="A15:B16"/>
    <mergeCell ref="A18:B19"/>
    <mergeCell ref="A20:B21"/>
    <mergeCell ref="A23:B24"/>
    <mergeCell ref="A25:B26"/>
    <mergeCell ref="A28:B29"/>
    <mergeCell ref="A30:B31"/>
    <mergeCell ref="A33:B34"/>
    <mergeCell ref="A35:B36"/>
    <mergeCell ref="A38:B39"/>
    <mergeCell ref="A40:B41"/>
    <mergeCell ref="A13:B14"/>
    <mergeCell ref="A1:C1"/>
    <mergeCell ref="A3:B4"/>
    <mergeCell ref="A5:B6"/>
    <mergeCell ref="A8:B9"/>
    <mergeCell ref="A10:B11"/>
  </mergeCells>
  <pageMargins left="0.7" right="0.7" top="0.75" bottom="0.75" header="0.3" footer="0.3"/>
  <pageSetup paperSize="9" scale="73" orientation="portrait" r:id="rId1"/>
  <rowBreaks count="1" manualBreakCount="1">
    <brk id="46" max="16383" man="1"/>
  </rowBreaks>
  <ignoredErrors>
    <ignoredError sqref="D83:F8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sqref="A1:A2"/>
    </sheetView>
  </sheetViews>
  <sheetFormatPr defaultRowHeight="15" x14ac:dyDescent="0.25"/>
  <cols>
    <col min="1" max="1" width="42.140625" customWidth="1"/>
    <col min="2" max="2" width="19.28515625" customWidth="1"/>
    <col min="3" max="3" width="9.140625" customWidth="1"/>
    <col min="4" max="4" width="19.28515625" customWidth="1"/>
    <col min="5" max="5" width="8.5703125" customWidth="1"/>
    <col min="6" max="6" width="19.28515625" customWidth="1"/>
    <col min="7" max="7" width="9" customWidth="1"/>
  </cols>
  <sheetData>
    <row r="1" spans="1:7" ht="27.75" customHeight="1" x14ac:dyDescent="0.25">
      <c r="A1" s="41" t="s">
        <v>89</v>
      </c>
      <c r="B1" s="42" t="s">
        <v>65</v>
      </c>
      <c r="C1" s="42"/>
      <c r="D1" s="42" t="s">
        <v>66</v>
      </c>
      <c r="E1" s="42"/>
      <c r="F1" s="42" t="s">
        <v>88</v>
      </c>
      <c r="G1" s="42"/>
    </row>
    <row r="2" spans="1:7" ht="18.75" customHeight="1" x14ac:dyDescent="0.25">
      <c r="A2" s="41"/>
      <c r="B2" s="25" t="s">
        <v>90</v>
      </c>
      <c r="C2" s="25" t="s">
        <v>91</v>
      </c>
      <c r="D2" s="25" t="s">
        <v>90</v>
      </c>
      <c r="E2" s="25" t="s">
        <v>91</v>
      </c>
      <c r="F2" s="25" t="s">
        <v>90</v>
      </c>
      <c r="G2" s="25" t="s">
        <v>91</v>
      </c>
    </row>
    <row r="3" spans="1:7" x14ac:dyDescent="0.25">
      <c r="A3" s="31" t="s">
        <v>24</v>
      </c>
      <c r="B3" s="26">
        <v>192397211.70999995</v>
      </c>
      <c r="C3" s="27">
        <f>B3/$B$37</f>
        <v>4.2859009451113775E-2</v>
      </c>
      <c r="D3" s="26">
        <v>193360825.63999987</v>
      </c>
      <c r="E3" s="27">
        <f>D3/$D$37</f>
        <v>3.8091713756141697E-2</v>
      </c>
      <c r="F3" s="26">
        <v>171018367.5399999</v>
      </c>
      <c r="G3" s="27">
        <f>F3/$F$37</f>
        <v>3.5881447602227494E-2</v>
      </c>
    </row>
    <row r="4" spans="1:7" ht="23.25" x14ac:dyDescent="0.25">
      <c r="A4" s="31" t="s">
        <v>30</v>
      </c>
      <c r="B4" s="26">
        <v>2713337</v>
      </c>
      <c r="C4" s="27">
        <f t="shared" ref="C4:C36" si="0">B4/$B$37</f>
        <v>6.0443150445621779E-4</v>
      </c>
      <c r="D4" s="26">
        <v>2713337</v>
      </c>
      <c r="E4" s="27">
        <f t="shared" ref="E4:E36" si="1">D4/$D$37</f>
        <v>5.3452221247946214E-4</v>
      </c>
      <c r="F4" s="26">
        <v>2713337</v>
      </c>
      <c r="G4" s="27">
        <f t="shared" ref="G4:G36" si="2">F4/$F$37</f>
        <v>5.6928656724496997E-4</v>
      </c>
    </row>
    <row r="5" spans="1:7" x14ac:dyDescent="0.25">
      <c r="A5" s="31" t="s">
        <v>15</v>
      </c>
      <c r="B5" s="26">
        <v>10035000</v>
      </c>
      <c r="C5" s="27">
        <f t="shared" si="0"/>
        <v>2.2354282373395363E-3</v>
      </c>
      <c r="D5" s="26">
        <v>20035000</v>
      </c>
      <c r="E5" s="27">
        <f t="shared" si="1"/>
        <v>3.9468567771073128E-3</v>
      </c>
      <c r="F5" s="26">
        <v>20035000</v>
      </c>
      <c r="G5" s="27">
        <f t="shared" si="2"/>
        <v>4.2035531799967983E-3</v>
      </c>
    </row>
    <row r="6" spans="1:7" ht="23.25" x14ac:dyDescent="0.25">
      <c r="A6" s="31" t="s">
        <v>27</v>
      </c>
      <c r="B6" s="26">
        <v>10462</v>
      </c>
      <c r="C6" s="27">
        <f t="shared" si="0"/>
        <v>2.3305481035422248E-6</v>
      </c>
      <c r="D6" s="26">
        <v>10462</v>
      </c>
      <c r="E6" s="27">
        <f t="shared" si="1"/>
        <v>2.0609940405339008E-6</v>
      </c>
      <c r="F6" s="26">
        <v>10462</v>
      </c>
      <c r="G6" s="27">
        <f t="shared" si="2"/>
        <v>2.1950373530884205E-6</v>
      </c>
    </row>
    <row r="7" spans="1:7" x14ac:dyDescent="0.25">
      <c r="A7" s="31" t="s">
        <v>11</v>
      </c>
      <c r="B7" s="26">
        <v>80084063.25</v>
      </c>
      <c r="C7" s="27">
        <f t="shared" si="0"/>
        <v>1.7839778410556596E-2</v>
      </c>
      <c r="D7" s="26">
        <v>250084063.25</v>
      </c>
      <c r="E7" s="27">
        <f t="shared" si="1"/>
        <v>4.9266083348380153E-2</v>
      </c>
      <c r="F7" s="26">
        <v>330084063.25</v>
      </c>
      <c r="G7" s="27">
        <f t="shared" si="2"/>
        <v>6.9255099263329262E-2</v>
      </c>
    </row>
    <row r="8" spans="1:7" x14ac:dyDescent="0.25">
      <c r="A8" s="31" t="s">
        <v>8</v>
      </c>
      <c r="B8" s="26">
        <v>850000</v>
      </c>
      <c r="C8" s="27">
        <f t="shared" si="0"/>
        <v>1.8934867979457956E-4</v>
      </c>
      <c r="D8" s="26">
        <v>990000</v>
      </c>
      <c r="E8" s="27">
        <f t="shared" si="1"/>
        <v>1.9502811127208584E-4</v>
      </c>
      <c r="F8" s="26">
        <v>791583</v>
      </c>
      <c r="G8" s="27">
        <f t="shared" si="2"/>
        <v>1.6608241761324711E-4</v>
      </c>
    </row>
    <row r="9" spans="1:7" x14ac:dyDescent="0.25">
      <c r="A9" s="31" t="s">
        <v>17</v>
      </c>
      <c r="B9" s="26">
        <v>0</v>
      </c>
      <c r="C9" s="27">
        <f t="shared" si="0"/>
        <v>0</v>
      </c>
      <c r="D9" s="26">
        <v>0</v>
      </c>
      <c r="E9" s="27">
        <f t="shared" si="1"/>
        <v>0</v>
      </c>
      <c r="F9" s="26">
        <v>0</v>
      </c>
      <c r="G9" s="27">
        <f t="shared" si="2"/>
        <v>0</v>
      </c>
    </row>
    <row r="10" spans="1:7" x14ac:dyDescent="0.25">
      <c r="A10" s="31" t="s">
        <v>18</v>
      </c>
      <c r="B10" s="26">
        <v>157580228.88000003</v>
      </c>
      <c r="C10" s="27">
        <f t="shared" si="0"/>
        <v>3.5103068588418447E-2</v>
      </c>
      <c r="D10" s="26">
        <v>157107469.18000001</v>
      </c>
      <c r="E10" s="27">
        <f t="shared" si="1"/>
        <v>3.0949871697891755E-2</v>
      </c>
      <c r="F10" s="26">
        <v>159906951.78</v>
      </c>
      <c r="G10" s="27">
        <f t="shared" si="2"/>
        <v>3.3550156009903354E-2</v>
      </c>
    </row>
    <row r="11" spans="1:7" x14ac:dyDescent="0.25">
      <c r="A11" s="31" t="s">
        <v>1</v>
      </c>
      <c r="B11" s="26">
        <v>0</v>
      </c>
      <c r="C11" s="27">
        <f t="shared" si="0"/>
        <v>0</v>
      </c>
      <c r="D11" s="26">
        <v>0</v>
      </c>
      <c r="E11" s="27">
        <f t="shared" si="1"/>
        <v>0</v>
      </c>
      <c r="F11" s="26">
        <v>0</v>
      </c>
      <c r="G11" s="27">
        <f t="shared" si="2"/>
        <v>0</v>
      </c>
    </row>
    <row r="12" spans="1:7" x14ac:dyDescent="0.25">
      <c r="A12" s="31" t="s">
        <v>12</v>
      </c>
      <c r="B12" s="26">
        <v>147084547</v>
      </c>
      <c r="C12" s="27">
        <f t="shared" si="0"/>
        <v>3.2765017403098569E-2</v>
      </c>
      <c r="D12" s="26">
        <v>149945157</v>
      </c>
      <c r="E12" s="27">
        <f t="shared" si="1"/>
        <v>2.9538909862733716E-2</v>
      </c>
      <c r="F12" s="26">
        <v>159084547</v>
      </c>
      <c r="G12" s="27">
        <f t="shared" si="2"/>
        <v>3.3377606859505873E-2</v>
      </c>
    </row>
    <row r="13" spans="1:7" x14ac:dyDescent="0.25">
      <c r="A13" s="31" t="s">
        <v>25</v>
      </c>
      <c r="B13" s="26">
        <v>84321187.5</v>
      </c>
      <c r="C13" s="27">
        <f t="shared" si="0"/>
        <v>1.8783653566866121E-2</v>
      </c>
      <c r="D13" s="26">
        <v>88215494.599999994</v>
      </c>
      <c r="E13" s="27">
        <f t="shared" si="1"/>
        <v>1.737828413815241E-2</v>
      </c>
      <c r="F13" s="26">
        <v>132214724.09999999</v>
      </c>
      <c r="G13" s="27">
        <f t="shared" si="2"/>
        <v>2.7740036133414241E-2</v>
      </c>
    </row>
    <row r="14" spans="1:7" x14ac:dyDescent="0.25">
      <c r="A14" s="31" t="s">
        <v>21</v>
      </c>
      <c r="B14" s="26">
        <v>3066000</v>
      </c>
      <c r="C14" s="27">
        <f t="shared" si="0"/>
        <v>6.8299182617668336E-4</v>
      </c>
      <c r="D14" s="26">
        <v>3066000</v>
      </c>
      <c r="E14" s="27">
        <f t="shared" si="1"/>
        <v>6.0399615066688401E-4</v>
      </c>
      <c r="F14" s="26">
        <v>3066000</v>
      </c>
      <c r="G14" s="27">
        <f t="shared" si="2"/>
        <v>6.4327896430597378E-4</v>
      </c>
    </row>
    <row r="15" spans="1:7" x14ac:dyDescent="0.25">
      <c r="A15" s="31" t="s">
        <v>16</v>
      </c>
      <c r="B15" s="26">
        <v>0</v>
      </c>
      <c r="C15" s="27">
        <f t="shared" si="0"/>
        <v>0</v>
      </c>
      <c r="D15" s="26">
        <v>0</v>
      </c>
      <c r="E15" s="27">
        <f t="shared" si="1"/>
        <v>0</v>
      </c>
      <c r="F15" s="26">
        <v>0</v>
      </c>
      <c r="G15" s="27">
        <f t="shared" si="2"/>
        <v>0</v>
      </c>
    </row>
    <row r="16" spans="1:7" x14ac:dyDescent="0.25">
      <c r="A16" s="31" t="s">
        <v>6</v>
      </c>
      <c r="B16" s="26">
        <v>0</v>
      </c>
      <c r="C16" s="27">
        <f t="shared" si="0"/>
        <v>0</v>
      </c>
      <c r="D16" s="26">
        <v>0</v>
      </c>
      <c r="E16" s="27">
        <f t="shared" si="1"/>
        <v>0</v>
      </c>
      <c r="F16" s="26">
        <v>0</v>
      </c>
      <c r="G16" s="27">
        <f t="shared" si="2"/>
        <v>0</v>
      </c>
    </row>
    <row r="17" spans="1:7" x14ac:dyDescent="0.25">
      <c r="A17" s="31" t="s">
        <v>22</v>
      </c>
      <c r="B17" s="26">
        <v>242948</v>
      </c>
      <c r="C17" s="27">
        <f t="shared" si="0"/>
        <v>5.4119862422039424E-5</v>
      </c>
      <c r="D17" s="26">
        <v>242948</v>
      </c>
      <c r="E17" s="27">
        <f t="shared" si="1"/>
        <v>4.7860292502354253E-5</v>
      </c>
      <c r="F17" s="26">
        <v>242948</v>
      </c>
      <c r="G17" s="27">
        <f t="shared" si="2"/>
        <v>5.097303908030258E-5</v>
      </c>
    </row>
    <row r="18" spans="1:7" x14ac:dyDescent="0.25">
      <c r="A18" s="31" t="s">
        <v>19</v>
      </c>
      <c r="B18" s="26">
        <v>129685622</v>
      </c>
      <c r="C18" s="27">
        <f t="shared" si="0"/>
        <v>2.8889178016516331E-2</v>
      </c>
      <c r="D18" s="26">
        <v>106524659</v>
      </c>
      <c r="E18" s="27">
        <f t="shared" si="1"/>
        <v>2.098515459461919E-2</v>
      </c>
      <c r="F18" s="26">
        <v>52942196</v>
      </c>
      <c r="G18" s="27">
        <f t="shared" si="2"/>
        <v>1.1107828118383518E-2</v>
      </c>
    </row>
    <row r="19" spans="1:7" x14ac:dyDescent="0.25">
      <c r="A19" s="31" t="s">
        <v>23</v>
      </c>
      <c r="B19" s="26">
        <v>0</v>
      </c>
      <c r="C19" s="27">
        <f t="shared" si="0"/>
        <v>0</v>
      </c>
      <c r="D19" s="26">
        <v>0</v>
      </c>
      <c r="E19" s="27">
        <f t="shared" si="1"/>
        <v>0</v>
      </c>
      <c r="F19" s="26">
        <v>0</v>
      </c>
      <c r="G19" s="27">
        <f t="shared" si="2"/>
        <v>0</v>
      </c>
    </row>
    <row r="20" spans="1:7" x14ac:dyDescent="0.25">
      <c r="A20" s="31" t="s">
        <v>29</v>
      </c>
      <c r="B20" s="26">
        <v>1000000</v>
      </c>
      <c r="C20" s="27">
        <f t="shared" si="0"/>
        <v>2.2276315269950537E-4</v>
      </c>
      <c r="D20" s="26">
        <v>0</v>
      </c>
      <c r="E20" s="27">
        <f t="shared" si="1"/>
        <v>0</v>
      </c>
      <c r="F20" s="26">
        <v>0</v>
      </c>
      <c r="G20" s="27">
        <f t="shared" si="2"/>
        <v>0</v>
      </c>
    </row>
    <row r="21" spans="1:7" x14ac:dyDescent="0.25">
      <c r="A21" s="31" t="s">
        <v>4</v>
      </c>
      <c r="B21" s="26">
        <v>2589751</v>
      </c>
      <c r="C21" s="27">
        <f t="shared" si="0"/>
        <v>5.7690109746669671E-4</v>
      </c>
      <c r="D21" s="26">
        <v>2589751</v>
      </c>
      <c r="E21" s="27">
        <f t="shared" si="1"/>
        <v>5.1017600625757127E-4</v>
      </c>
      <c r="F21" s="26">
        <v>2589751</v>
      </c>
      <c r="G21" s="27">
        <f t="shared" si="2"/>
        <v>5.4335692794858445E-4</v>
      </c>
    </row>
    <row r="22" spans="1:7" x14ac:dyDescent="0.25">
      <c r="A22" s="31" t="s">
        <v>7</v>
      </c>
      <c r="B22" s="26">
        <v>218643464.42999995</v>
      </c>
      <c r="C22" s="27">
        <f t="shared" si="0"/>
        <v>4.8705707453568947E-2</v>
      </c>
      <c r="D22" s="26">
        <v>220541272.86999995</v>
      </c>
      <c r="E22" s="27">
        <f t="shared" si="1"/>
        <v>4.3446210005432112E-2</v>
      </c>
      <c r="F22" s="26">
        <v>226947092.82999995</v>
      </c>
      <c r="G22" s="27">
        <f t="shared" si="2"/>
        <v>4.7615880896260294E-2</v>
      </c>
    </row>
    <row r="23" spans="1:7" ht="23.25" x14ac:dyDescent="0.25">
      <c r="A23" s="31" t="s">
        <v>2</v>
      </c>
      <c r="B23" s="26">
        <v>0</v>
      </c>
      <c r="C23" s="27">
        <f t="shared" si="0"/>
        <v>0</v>
      </c>
      <c r="D23" s="26">
        <v>0</v>
      </c>
      <c r="E23" s="27">
        <f t="shared" si="1"/>
        <v>0</v>
      </c>
      <c r="F23" s="26">
        <v>0</v>
      </c>
      <c r="G23" s="27">
        <f t="shared" si="2"/>
        <v>0</v>
      </c>
    </row>
    <row r="24" spans="1:7" ht="23.25" x14ac:dyDescent="0.25">
      <c r="A24" s="31" t="s">
        <v>14</v>
      </c>
      <c r="B24" s="26">
        <v>4607280</v>
      </c>
      <c r="C24" s="27">
        <f t="shared" si="0"/>
        <v>1.0263322181693771E-3</v>
      </c>
      <c r="D24" s="26">
        <v>1172360</v>
      </c>
      <c r="E24" s="27">
        <f t="shared" si="1"/>
        <v>2.3095268336458842E-4</v>
      </c>
      <c r="F24" s="26">
        <v>0</v>
      </c>
      <c r="G24" s="27">
        <f t="shared" si="2"/>
        <v>0</v>
      </c>
    </row>
    <row r="25" spans="1:7" x14ac:dyDescent="0.25">
      <c r="A25" s="31" t="s">
        <v>28</v>
      </c>
      <c r="B25" s="26">
        <v>0</v>
      </c>
      <c r="C25" s="27">
        <f t="shared" si="0"/>
        <v>0</v>
      </c>
      <c r="D25" s="26">
        <v>0</v>
      </c>
      <c r="E25" s="27">
        <f t="shared" si="1"/>
        <v>0</v>
      </c>
      <c r="F25" s="26">
        <v>0</v>
      </c>
      <c r="G25" s="27">
        <f t="shared" si="2"/>
        <v>0</v>
      </c>
    </row>
    <row r="26" spans="1:7" x14ac:dyDescent="0.25">
      <c r="A26" s="31" t="s">
        <v>13</v>
      </c>
      <c r="B26" s="26">
        <v>38150000</v>
      </c>
      <c r="C26" s="27">
        <f t="shared" si="0"/>
        <v>8.4984142754861297E-3</v>
      </c>
      <c r="D26" s="26">
        <v>38150000</v>
      </c>
      <c r="E26" s="27">
        <f t="shared" si="1"/>
        <v>7.5154772172020953E-3</v>
      </c>
      <c r="F26" s="26">
        <v>38150000</v>
      </c>
      <c r="G26" s="27">
        <f t="shared" si="2"/>
        <v>8.0042702179624597E-3</v>
      </c>
    </row>
    <row r="27" spans="1:7" x14ac:dyDescent="0.25">
      <c r="A27" s="31" t="s">
        <v>26</v>
      </c>
      <c r="B27" s="26">
        <v>0</v>
      </c>
      <c r="C27" s="27">
        <f t="shared" si="0"/>
        <v>0</v>
      </c>
      <c r="D27" s="26">
        <v>0</v>
      </c>
      <c r="E27" s="27">
        <f t="shared" si="1"/>
        <v>0</v>
      </c>
      <c r="F27" s="26">
        <v>0</v>
      </c>
      <c r="G27" s="27">
        <f t="shared" si="2"/>
        <v>0</v>
      </c>
    </row>
    <row r="28" spans="1:7" x14ac:dyDescent="0.25">
      <c r="A28" s="31" t="s">
        <v>3</v>
      </c>
      <c r="B28" s="26">
        <v>454338674</v>
      </c>
      <c r="C28" s="27">
        <f t="shared" si="0"/>
        <v>0.10120991541355279</v>
      </c>
      <c r="D28" s="26">
        <v>507338674</v>
      </c>
      <c r="E28" s="27">
        <f t="shared" si="1"/>
        <v>9.9944750874246951E-2</v>
      </c>
      <c r="F28" s="26">
        <v>605338674</v>
      </c>
      <c r="G28" s="27">
        <f t="shared" si="2"/>
        <v>0.1270064041960442</v>
      </c>
    </row>
    <row r="29" spans="1:7" x14ac:dyDescent="0.25">
      <c r="A29" s="31" t="s">
        <v>9</v>
      </c>
      <c r="B29" s="26">
        <v>98093950.409999996</v>
      </c>
      <c r="C29" s="27">
        <f t="shared" si="0"/>
        <v>2.1851717654080536E-2</v>
      </c>
      <c r="D29" s="26">
        <v>97129909.409999996</v>
      </c>
      <c r="E29" s="27">
        <f t="shared" si="1"/>
        <v>1.9134406848748581E-2</v>
      </c>
      <c r="F29" s="26">
        <v>97119870.409999996</v>
      </c>
      <c r="G29" s="27">
        <f t="shared" si="2"/>
        <v>2.0376767661733589E-2</v>
      </c>
    </row>
    <row r="30" spans="1:7" ht="23.25" x14ac:dyDescent="0.25">
      <c r="A30" s="31" t="s">
        <v>0</v>
      </c>
      <c r="B30" s="26">
        <v>30358180.419999998</v>
      </c>
      <c r="C30" s="27">
        <f t="shared" si="0"/>
        <v>6.7626839805795935E-3</v>
      </c>
      <c r="D30" s="26">
        <v>33271471.419999998</v>
      </c>
      <c r="E30" s="27">
        <f t="shared" si="1"/>
        <v>6.5544163942280638E-3</v>
      </c>
      <c r="F30" s="26">
        <v>38037136.420000002</v>
      </c>
      <c r="G30" s="27">
        <f t="shared" si="2"/>
        <v>7.9805902548671353E-3</v>
      </c>
    </row>
    <row r="31" spans="1:7" x14ac:dyDescent="0.25">
      <c r="A31" s="31" t="s">
        <v>5</v>
      </c>
      <c r="B31" s="26">
        <v>1128820831.4999995</v>
      </c>
      <c r="C31" s="27">
        <f t="shared" si="0"/>
        <v>0.25145968725781698</v>
      </c>
      <c r="D31" s="26">
        <v>1138831496.3099997</v>
      </c>
      <c r="E31" s="27">
        <f t="shared" si="1"/>
        <v>0.224347632103538</v>
      </c>
      <c r="F31" s="26">
        <v>255468032.8600001</v>
      </c>
      <c r="G31" s="27">
        <f t="shared" si="2"/>
        <v>5.359987331750337E-2</v>
      </c>
    </row>
    <row r="32" spans="1:7" x14ac:dyDescent="0.25">
      <c r="A32" s="31" t="s">
        <v>20</v>
      </c>
      <c r="B32" s="26">
        <v>0</v>
      </c>
      <c r="C32" s="27">
        <f t="shared" si="0"/>
        <v>0</v>
      </c>
      <c r="D32" s="26">
        <v>0</v>
      </c>
      <c r="E32" s="27">
        <f t="shared" si="1"/>
        <v>0</v>
      </c>
      <c r="F32" s="26">
        <v>0</v>
      </c>
      <c r="G32" s="27">
        <f t="shared" si="2"/>
        <v>0</v>
      </c>
    </row>
    <row r="33" spans="1:7" x14ac:dyDescent="0.25">
      <c r="A33" s="31" t="s">
        <v>10</v>
      </c>
      <c r="B33" s="26">
        <v>1698935835.5400004</v>
      </c>
      <c r="C33" s="27">
        <f t="shared" si="0"/>
        <v>0.3784603029590588</v>
      </c>
      <c r="D33" s="26">
        <v>2059463995.7800007</v>
      </c>
      <c r="E33" s="27">
        <f t="shared" si="1"/>
        <v>0.40571047811094596</v>
      </c>
      <c r="F33" s="26">
        <v>2465038225.6999984</v>
      </c>
      <c r="G33" s="27">
        <f t="shared" si="2"/>
        <v>0.51719087958347365</v>
      </c>
    </row>
    <row r="34" spans="1:7" x14ac:dyDescent="0.25">
      <c r="A34" s="31" t="s">
        <v>31</v>
      </c>
      <c r="B34" s="26">
        <v>0</v>
      </c>
      <c r="C34" s="27">
        <f t="shared" si="0"/>
        <v>0</v>
      </c>
      <c r="D34" s="26">
        <v>0</v>
      </c>
      <c r="E34" s="27">
        <f t="shared" si="1"/>
        <v>0</v>
      </c>
      <c r="F34" s="26">
        <v>0</v>
      </c>
      <c r="G34" s="27">
        <f t="shared" si="2"/>
        <v>0</v>
      </c>
    </row>
    <row r="35" spans="1:7" x14ac:dyDescent="0.25">
      <c r="A35" s="31" t="s">
        <v>33</v>
      </c>
      <c r="B35" s="26">
        <v>896802.25</v>
      </c>
      <c r="C35" s="27">
        <f t="shared" si="0"/>
        <v>1.9977449655800996E-4</v>
      </c>
      <c r="D35" s="26">
        <v>896802.25</v>
      </c>
      <c r="E35" s="27">
        <f t="shared" si="1"/>
        <v>1.7666833232531004E-4</v>
      </c>
      <c r="F35" s="26">
        <v>896802.25</v>
      </c>
      <c r="G35" s="27">
        <f t="shared" si="2"/>
        <v>1.8815852008064807E-4</v>
      </c>
    </row>
    <row r="36" spans="1:7" ht="23.25" x14ac:dyDescent="0.25">
      <c r="A36" s="31" t="s">
        <v>32</v>
      </c>
      <c r="B36" s="26">
        <v>4567379.8999999994</v>
      </c>
      <c r="C36" s="27">
        <f t="shared" si="0"/>
        <v>1.0174439461003513E-3</v>
      </c>
      <c r="D36" s="26">
        <v>4510142.5999999996</v>
      </c>
      <c r="E36" s="27">
        <f t="shared" si="1"/>
        <v>8.8848948772300446E-4</v>
      </c>
      <c r="F36" s="26">
        <v>4510142.5999999996</v>
      </c>
      <c r="G36" s="27">
        <f t="shared" si="2"/>
        <v>9.4627523176785762E-4</v>
      </c>
    </row>
    <row r="37" spans="1:7" x14ac:dyDescent="0.25">
      <c r="A37" s="28" t="s">
        <v>34</v>
      </c>
      <c r="B37" s="29">
        <f>SUM(B3:B36)</f>
        <v>4489072756.789999</v>
      </c>
      <c r="C37" s="29"/>
      <c r="D37" s="29">
        <f>SUM(D3:D36)</f>
        <v>5076191291.3100014</v>
      </c>
      <c r="E37" s="29"/>
      <c r="F37" s="29">
        <f>SUM(F3:F36)</f>
        <v>4766205907.7399988</v>
      </c>
      <c r="G37" s="30"/>
    </row>
  </sheetData>
  <mergeCells count="4">
    <mergeCell ref="A1:A2"/>
    <mergeCell ref="F1:G1"/>
    <mergeCell ref="D1:E1"/>
    <mergeCell ref="B1:C1"/>
  </mergeCells>
  <pageMargins left="0.43307086614173229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Grafico 1</vt:lpstr>
      <vt:lpstr>Grafico 2</vt:lpstr>
      <vt:lpstr>Tabella 1</vt:lpstr>
      <vt:lpstr>Tabella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Fagiani</dc:creator>
  <cp:lastModifiedBy>Daniele Fagiani</cp:lastModifiedBy>
  <cp:lastPrinted>2019-11-06T17:58:48Z</cp:lastPrinted>
  <dcterms:created xsi:type="dcterms:W3CDTF">2019-10-29T18:33:52Z</dcterms:created>
  <dcterms:modified xsi:type="dcterms:W3CDTF">2019-11-06T17:59:20Z</dcterms:modified>
</cp:coreProperties>
</file>