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475" windowHeight="4425"/>
  </bookViews>
  <sheets>
    <sheet name="Grafico 1" sheetId="6" r:id="rId1"/>
    <sheet name="Grafico 2" sheetId="5" r:id="rId2"/>
    <sheet name="Tabella 1" sheetId="7" r:id="rId3"/>
    <sheet name="Tabella 2" sheetId="8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37" i="8" l="1"/>
  <c r="D37" i="8"/>
  <c r="E36" i="8" s="1"/>
  <c r="B37" i="8"/>
  <c r="G36" i="8"/>
  <c r="C36" i="8"/>
  <c r="G35" i="8"/>
  <c r="C35" i="8"/>
  <c r="G34" i="8"/>
  <c r="C34" i="8"/>
  <c r="G33" i="8"/>
  <c r="E33" i="8"/>
  <c r="C33" i="8"/>
  <c r="G32" i="8"/>
  <c r="C32" i="8"/>
  <c r="G31" i="8"/>
  <c r="C31" i="8"/>
  <c r="G30" i="8"/>
  <c r="C30" i="8"/>
  <c r="G29" i="8"/>
  <c r="E29" i="8"/>
  <c r="C29" i="8"/>
  <c r="G28" i="8"/>
  <c r="C28" i="8"/>
  <c r="G27" i="8"/>
  <c r="C27" i="8"/>
  <c r="G26" i="8"/>
  <c r="C26" i="8"/>
  <c r="G25" i="8"/>
  <c r="E25" i="8"/>
  <c r="C25" i="8"/>
  <c r="G24" i="8"/>
  <c r="C24" i="8"/>
  <c r="G23" i="8"/>
  <c r="C23" i="8"/>
  <c r="G22" i="8"/>
  <c r="C22" i="8"/>
  <c r="G21" i="8"/>
  <c r="E21" i="8"/>
  <c r="C21" i="8"/>
  <c r="G20" i="8"/>
  <c r="C20" i="8"/>
  <c r="G19" i="8"/>
  <c r="C19" i="8"/>
  <c r="G18" i="8"/>
  <c r="C18" i="8"/>
  <c r="G17" i="8"/>
  <c r="E17" i="8"/>
  <c r="C17" i="8"/>
  <c r="G16" i="8"/>
  <c r="C16" i="8"/>
  <c r="G15" i="8"/>
  <c r="C15" i="8"/>
  <c r="G14" i="8"/>
  <c r="C14" i="8"/>
  <c r="G13" i="8"/>
  <c r="E13" i="8"/>
  <c r="C13" i="8"/>
  <c r="G12" i="8"/>
  <c r="C12" i="8"/>
  <c r="G11" i="8"/>
  <c r="C11" i="8"/>
  <c r="G10" i="8"/>
  <c r="C10" i="8"/>
  <c r="G9" i="8"/>
  <c r="E9" i="8"/>
  <c r="C9" i="8"/>
  <c r="G8" i="8"/>
  <c r="C8" i="8"/>
  <c r="G7" i="8"/>
  <c r="C7" i="8"/>
  <c r="G6" i="8"/>
  <c r="C6" i="8"/>
  <c r="G5" i="8"/>
  <c r="E5" i="8"/>
  <c r="C5" i="8"/>
  <c r="G4" i="8"/>
  <c r="C4" i="8"/>
  <c r="G3" i="8"/>
  <c r="C3" i="8"/>
  <c r="F84" i="7"/>
  <c r="E84" i="7"/>
  <c r="D84" i="7"/>
  <c r="F83" i="7"/>
  <c r="F85" i="7" s="1"/>
  <c r="E83" i="7"/>
  <c r="E85" i="7" s="1"/>
  <c r="D83" i="7"/>
  <c r="D85" i="7" s="1"/>
  <c r="B10" i="5"/>
  <c r="E3" i="8" l="1"/>
  <c r="E7" i="8"/>
  <c r="E11" i="8"/>
  <c r="E15" i="8"/>
  <c r="E19" i="8"/>
  <c r="E23" i="8"/>
  <c r="E27" i="8"/>
  <c r="E31" i="8"/>
  <c r="E35" i="8"/>
  <c r="E4" i="8"/>
  <c r="E6" i="8"/>
  <c r="E8" i="8"/>
  <c r="E10" i="8"/>
  <c r="E12" i="8"/>
  <c r="E14" i="8"/>
  <c r="E16" i="8"/>
  <c r="E18" i="8"/>
  <c r="E20" i="8"/>
  <c r="E22" i="8"/>
  <c r="E24" i="8"/>
  <c r="E26" i="8"/>
  <c r="E28" i="8"/>
  <c r="E30" i="8"/>
  <c r="E32" i="8"/>
  <c r="E34" i="8"/>
</calcChain>
</file>

<file path=xl/sharedStrings.xml><?xml version="1.0" encoding="utf-8"?>
<sst xmlns="http://schemas.openxmlformats.org/spreadsheetml/2006/main" count="198" uniqueCount="92">
  <si>
    <t>Totale complessivo</t>
  </si>
  <si>
    <t>Ambiente e tutela del territorio e del mare</t>
  </si>
  <si>
    <t>Infrastrutture e trasporti</t>
  </si>
  <si>
    <t>Difesa</t>
  </si>
  <si>
    <t>Interno</t>
  </si>
  <si>
    <t>Politiche agricole, alimentari e forestali</t>
  </si>
  <si>
    <t>Economia e finanze</t>
  </si>
  <si>
    <t>Sviluppo economico</t>
  </si>
  <si>
    <t>Lavoro e politiche sociali</t>
  </si>
  <si>
    <t>Altro</t>
  </si>
  <si>
    <t>Beni, attività culturali e turismo</t>
  </si>
  <si>
    <t>Istruzione, università e ricerca</t>
  </si>
  <si>
    <t>Affari esteri e cooperazione internazionale</t>
  </si>
  <si>
    <t>Salute</t>
  </si>
  <si>
    <t>Giustizia</t>
  </si>
  <si>
    <t>1. Aria e clima</t>
  </si>
  <si>
    <t>2. Acque reflue</t>
  </si>
  <si>
    <t>3. Rifiuti</t>
  </si>
  <si>
    <t>4. Suolo, acque del sottosuolo e di superficie</t>
  </si>
  <si>
    <t>5. Rumore e vibrazioni</t>
  </si>
  <si>
    <t>6. Biodiversità e paesaggio</t>
  </si>
  <si>
    <t>7. Radiazioni</t>
  </si>
  <si>
    <t>8. R&amp;S per la protezione dell’ambiente</t>
  </si>
  <si>
    <t>9. Altre attività di protezione dell’ambiente</t>
  </si>
  <si>
    <t>10. Risorse idriche</t>
  </si>
  <si>
    <t>11. Risorse forestali</t>
  </si>
  <si>
    <t>12. Flora e fauna selvatiche</t>
  </si>
  <si>
    <t>13. Risorse energetiche non rinnovabili</t>
  </si>
  <si>
    <t>14. Risorse non energetiche</t>
  </si>
  <si>
    <t>15. R&amp;S per l’uso e gestione delle risorse naturali</t>
  </si>
  <si>
    <t>16. Altre attività di uso e gestione delle risorse naturali</t>
  </si>
  <si>
    <t>Settore ambientale
                  Spesa corrente e in conto capitale
                                                  Spesa diretta e trasferimenti</t>
  </si>
  <si>
    <t>Stanziamenti di competenza
Previsioni 2018</t>
  </si>
  <si>
    <t>Stanziamenti di competenza
Previsioni 2019</t>
  </si>
  <si>
    <t>Stanziamenti di competenza
Previsioni 2020</t>
  </si>
  <si>
    <t>1. Protezione dell’aria e del clima</t>
  </si>
  <si>
    <t>Spese correnti</t>
  </si>
  <si>
    <t>spesa diretta</t>
  </si>
  <si>
    <t>spesa trasferita</t>
  </si>
  <si>
    <t>Spese in conto capitale</t>
  </si>
  <si>
    <t>2. Gestione delle acque reflue</t>
  </si>
  <si>
    <t>3. Gestione dei rifiuti</t>
  </si>
  <si>
    <t>4. Protezione e risanamento del suolo, delle acque del sottosuolo e delle acque di superficie</t>
  </si>
  <si>
    <t>5. Abbattimento del rumore e delle vibrazioni</t>
  </si>
  <si>
    <t>6. Protezione della biodiversità e del paesaggio</t>
  </si>
  <si>
    <t>7. Protezione dalle radiazioni</t>
  </si>
  <si>
    <t>8. Ricerca e sviluppo per la protezione dell’ambiente</t>
  </si>
  <si>
    <t>10. Uso e gestione delle acque interne</t>
  </si>
  <si>
    <t>11. Uso e gestione delle foreste</t>
  </si>
  <si>
    <t>12. Uso e gestione della flora e della fauna selvatiche</t>
  </si>
  <si>
    <t>13. Uso e gestione delle materie prime energetiche non rinnovabili (combustibili fossili)</t>
  </si>
  <si>
    <t>14. Uso e gestione delle materie prime non energetiche</t>
  </si>
  <si>
    <t>15. Ricerca e sviluppo per l’uso e la gestione delle risorse naturali</t>
  </si>
  <si>
    <t>Totale Spese correnti</t>
  </si>
  <si>
    <t>Totale Spese in conto capitale</t>
  </si>
  <si>
    <t>TOTALE COMPLESSIVO</t>
  </si>
  <si>
    <t>Agricoltura, politiche agroalimentari e pesca</t>
  </si>
  <si>
    <t>Amministrazione generale e supporto alla rappresentanza generale di Governo e dello Stato sul territorio</t>
  </si>
  <si>
    <t>Casa e assetto urbanistico</t>
  </si>
  <si>
    <t>Commercio internazionale ed internazionalizzazione del sistema produttivo</t>
  </si>
  <si>
    <t>Competitivita' e sviluppo delle imprese</t>
  </si>
  <si>
    <t>Comunicazioni</t>
  </si>
  <si>
    <t>Debito pubblico</t>
  </si>
  <si>
    <t>Difesa e sicurezza del territorio</t>
  </si>
  <si>
    <t>Diritti sociali, politiche sociali e famiglia</t>
  </si>
  <si>
    <t>Diritto alla mobilita' e sviluppo dei sistemi di trasporto</t>
  </si>
  <si>
    <t>Energia e diversificazione delle fonti energetiche</t>
  </si>
  <si>
    <t>Fondi da ripartire</t>
  </si>
  <si>
    <t>Giovani e sport</t>
  </si>
  <si>
    <t>Immigrazione, accoglienza e garanzia dei diritti</t>
  </si>
  <si>
    <t>Infrastrutture pubbliche e logistica</t>
  </si>
  <si>
    <t>Istruzione scolastica</t>
  </si>
  <si>
    <t>Istruzione universitaria e formazione post-universitaria</t>
  </si>
  <si>
    <t>L'Italia in Europa e nel mondo</t>
  </si>
  <si>
    <t>Ordine pubblico e sicurezza</t>
  </si>
  <si>
    <t>Organi costituzionali, a rilevanza costituzionale e Presidenza del Consiglio dei ministri</t>
  </si>
  <si>
    <t>Politiche economico-finanziarie e di bilancio e tutela della finanza pubblica</t>
  </si>
  <si>
    <t>Politiche per il lavoro</t>
  </si>
  <si>
    <t>Politiche previdenziali</t>
  </si>
  <si>
    <t>Regolazione dei mercati</t>
  </si>
  <si>
    <t>Relazioni finanziarie con le autonomie territoriali</t>
  </si>
  <si>
    <t>Ricerca e innovazione</t>
  </si>
  <si>
    <t>Servizi istituzionali e generali delle amministrazioni pubbliche</t>
  </si>
  <si>
    <t>Soccorso civile</t>
  </si>
  <si>
    <t>Sviluppo e riequilibrio territoriale</t>
  </si>
  <si>
    <t>Sviluppo sostenibile e tutela del territorio e dell'ambiente</t>
  </si>
  <si>
    <t>Turismo</t>
  </si>
  <si>
    <t>Tutela della salute</t>
  </si>
  <si>
    <t>Tutela e valorizzazione dei beni e attivita' culturali e paesaggistici</t>
  </si>
  <si>
    <t>Missione</t>
  </si>
  <si>
    <t>Assegnazione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</si>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</sst>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name val="MS Sans Serif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0" applyNumberFormat="1"/>
    <xf numFmtId="165" fontId="0" fillId="0" borderId="1" xfId="0" applyNumberFormat="1" applyBorder="1"/>
    <xf numFmtId="167" fontId="2" fillId="2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/>
    <xf numFmtId="164" fontId="2" fillId="4" borderId="8" xfId="1" applyNumberFormat="1" applyFont="1" applyFill="1" applyBorder="1"/>
    <xf numFmtId="0" fontId="2" fillId="4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164" fontId="6" fillId="0" borderId="8" xfId="1" applyNumberFormat="1" applyFont="1" applyBorder="1"/>
    <xf numFmtId="164" fontId="7" fillId="0" borderId="8" xfId="1" applyNumberFormat="1" applyFont="1" applyBorder="1"/>
    <xf numFmtId="43" fontId="0" fillId="0" borderId="0" xfId="1" applyFont="1"/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64" fontId="6" fillId="0" borderId="11" xfId="1" applyNumberFormat="1" applyFont="1" applyBorder="1"/>
    <xf numFmtId="164" fontId="7" fillId="0" borderId="11" xfId="1" applyNumberFormat="1" applyFont="1" applyBorder="1"/>
    <xf numFmtId="0" fontId="8" fillId="4" borderId="5" xfId="0" applyFont="1" applyFill="1" applyBorder="1" applyAlignment="1">
      <alignment horizontal="right" vertical="center"/>
    </xf>
    <xf numFmtId="0" fontId="0" fillId="4" borderId="5" xfId="0" applyFill="1" applyBorder="1"/>
    <xf numFmtId="164" fontId="9" fillId="4" borderId="5" xfId="0" applyNumberFormat="1" applyFont="1" applyFill="1" applyBorder="1"/>
    <xf numFmtId="0" fontId="8" fillId="4" borderId="8" xfId="0" applyFont="1" applyFill="1" applyBorder="1" applyAlignment="1">
      <alignment horizontal="right" vertical="center"/>
    </xf>
    <xf numFmtId="0" fontId="0" fillId="4" borderId="8" xfId="0" applyFill="1" applyBorder="1"/>
    <xf numFmtId="164" fontId="9" fillId="4" borderId="8" xfId="0" applyNumberFormat="1" applyFont="1" applyFill="1" applyBorder="1"/>
    <xf numFmtId="0" fontId="8" fillId="4" borderId="11" xfId="0" applyFont="1" applyFill="1" applyBorder="1" applyAlignment="1">
      <alignment horizontal="right" vertical="center"/>
    </xf>
    <xf numFmtId="0" fontId="0" fillId="4" borderId="11" xfId="0" applyFill="1" applyBorder="1"/>
    <xf numFmtId="164" fontId="9" fillId="4" borderId="1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right" vertical="center"/>
    </xf>
    <xf numFmtId="165" fontId="7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Percentuale" xfId="2" builtinId="5"/>
  </cellStyles>
  <dxfs count="6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0.10586380206168479"/>
                  <c:y val="-2.95312310382460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2895599065806188"/>
                  <c:y val="-1.470233147992071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7.9400157215025025E-2"/>
                  <c:y val="8.480269767244015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2.923373214875442E-2"/>
                  <c:y val="0.101861030335053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 Suolo, acque del sottosuolo e di superficie
35,1%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0.14900115902494343"/>
                  <c:y val="9.597905517242242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4.8096376701551959E-2"/>
                  <c:y val="7.01195494927059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7.8804220801452982E-2"/>
                  <c:y val="0.192827197248947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7.8668407436053384E-2"/>
                  <c:y val="0.1402805932977719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-5.9184685204833082E-2"/>
                  <c:y val="0.1251681145192977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9"/>
              <c:layout>
                <c:manualLayout>
                  <c:x val="-0.131293496599107"/>
                  <c:y val="0.156298440439397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0"/>
              <c:layout>
                <c:manualLayout>
                  <c:x val="-0.15257639849233268"/>
                  <c:y val="0.170567896580326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1"/>
              <c:layout>
                <c:manualLayout>
                  <c:x val="-0.14389779810528353"/>
                  <c:y val="0.139122297291943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2"/>
              <c:layout>
                <c:manualLayout>
                  <c:x val="-0.16985236392321984"/>
                  <c:y val="0.1087240644909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3"/>
              <c:layout>
                <c:manualLayout>
                  <c:x val="-0.17431487526521508"/>
                  <c:y val="2.76370886589580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5"/>
              <c:layout>
                <c:manualLayout>
                  <c:x val="1.6840920478558292E-2"/>
                  <c:y val="-1.07240903466714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'Grafico 1'!$A$2:$A$17</c:f>
              <c:strCache>
                <c:ptCount val="16"/>
                <c:pt idx="0">
                  <c:v>1. Aria e clima</c:v>
                </c:pt>
                <c:pt idx="1">
                  <c:v>2. Acque reflue</c:v>
                </c:pt>
                <c:pt idx="2">
                  <c:v>3. Rifiuti</c:v>
                </c:pt>
                <c:pt idx="3">
                  <c:v>4. Suolo, acque del sottosuolo e di superficie</c:v>
                </c:pt>
                <c:pt idx="4">
                  <c:v>5. Rumore e vibrazioni</c:v>
                </c:pt>
                <c:pt idx="5">
                  <c:v>6. Biodiversità e paesaggio</c:v>
                </c:pt>
                <c:pt idx="6">
                  <c:v>7. Radiazioni</c:v>
                </c:pt>
                <c:pt idx="7">
                  <c:v>8. R&amp;S per la protezione dell’ambiente</c:v>
                </c:pt>
                <c:pt idx="8">
                  <c:v>9. Altre attività di protezione dell’ambiente</c:v>
                </c:pt>
                <c:pt idx="9">
                  <c:v>10. Risorse idriche</c:v>
                </c:pt>
                <c:pt idx="10">
                  <c:v>11. Risorse forestali</c:v>
                </c:pt>
                <c:pt idx="11">
                  <c:v>12. Flora e fauna selvatiche</c:v>
                </c:pt>
                <c:pt idx="12">
                  <c:v>13. Risorse energetiche non rinnovabili</c:v>
                </c:pt>
                <c:pt idx="13">
                  <c:v>14. Risorse non energetiche</c:v>
                </c:pt>
                <c:pt idx="14">
                  <c:v>15. R&amp;S per l’uso e gestione delle risorse naturali</c:v>
                </c:pt>
                <c:pt idx="15">
                  <c:v>16. Altre attività di uso e gestione delle risorse naturali</c:v>
                </c:pt>
              </c:strCache>
            </c:strRef>
          </c:cat>
          <c:val>
            <c:numRef>
              <c:f>'Grafico 1'!$B$2:$B$17</c:f>
              <c:numCache>
                <c:formatCode>0.0%</c:formatCode>
                <c:ptCount val="16"/>
                <c:pt idx="0">
                  <c:v>2.7710624263142233E-2</c:v>
                </c:pt>
                <c:pt idx="1">
                  <c:v>6.4045505819129336E-2</c:v>
                </c:pt>
                <c:pt idx="2">
                  <c:v>0.1069414821402951</c:v>
                </c:pt>
                <c:pt idx="3">
                  <c:v>0.35155800572783619</c:v>
                </c:pt>
                <c:pt idx="4">
                  <c:v>4.1111003441141623E-2</c:v>
                </c:pt>
                <c:pt idx="5">
                  <c:v>0.16386831397176041</c:v>
                </c:pt>
                <c:pt idx="6">
                  <c:v>5.0471178176217839E-3</c:v>
                </c:pt>
                <c:pt idx="7">
                  <c:v>2.7539019385156502E-2</c:v>
                </c:pt>
                <c:pt idx="8">
                  <c:v>4.8550824572529051E-2</c:v>
                </c:pt>
                <c:pt idx="9">
                  <c:v>5.9335012828933865E-2</c:v>
                </c:pt>
                <c:pt idx="10">
                  <c:v>2.2179723019078938E-2</c:v>
                </c:pt>
                <c:pt idx="11">
                  <c:v>3.7485381031670699E-2</c:v>
                </c:pt>
                <c:pt idx="12">
                  <c:v>1.1296384504007554E-2</c:v>
                </c:pt>
                <c:pt idx="13">
                  <c:v>7.3778800220886185E-4</c:v>
                </c:pt>
                <c:pt idx="14">
                  <c:v>2.8760773062000221E-2</c:v>
                </c:pt>
                <c:pt idx="15">
                  <c:v>3.833040413487687E-3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6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6.7107217558200719E-2"/>
                  <c:y val="1.26657904652177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9390300387487429E-2"/>
                  <c:y val="-8.19539671657591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Infrastrutture e trasporti
26,4%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-0.1022592513095117"/>
                  <c:y val="1.04959040139657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264733580034137E-2"/>
                  <c:y val="2.34470620223148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9.7305663190953347E-3"/>
                  <c:y val="7.01237346728273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7.5424861705773144E-2"/>
                  <c:y val="8.9162209094880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2740654548740948"/>
                  <c:y val="7.93657894359454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8.3737050802652535E-2"/>
                  <c:y val="-5.68427356687577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-2.8290574151688716E-2"/>
                  <c:y val="-4.5742809362902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'Grafico 2'!$A$2:$A$10</c:f>
              <c:strCache>
                <c:ptCount val="9"/>
                <c:pt idx="0">
                  <c:v>Ambiente e tutela del territorio e del mare</c:v>
                </c:pt>
                <c:pt idx="1">
                  <c:v>Infrastrutture e trasporti</c:v>
                </c:pt>
                <c:pt idx="2">
                  <c:v>Difesa</c:v>
                </c:pt>
                <c:pt idx="3">
                  <c:v>Interno</c:v>
                </c:pt>
                <c:pt idx="4">
                  <c:v>Politiche agricole, alimentari e forestali</c:v>
                </c:pt>
                <c:pt idx="5">
                  <c:v>Economia e finanze</c:v>
                </c:pt>
                <c:pt idx="6">
                  <c:v>Sviluppo economico</c:v>
                </c:pt>
                <c:pt idx="7">
                  <c:v>Lavoro e politiche sociali</c:v>
                </c:pt>
                <c:pt idx="8">
                  <c:v>Altro</c:v>
                </c:pt>
              </c:strCache>
            </c:strRef>
          </c:cat>
          <c:val>
            <c:numRef>
              <c:f>'Grafico 2'!$B$2:$B$10</c:f>
              <c:numCache>
                <c:formatCode>0.0%</c:formatCode>
                <c:ptCount val="9"/>
                <c:pt idx="0">
                  <c:v>0.342907182889438</c:v>
                </c:pt>
                <c:pt idx="1">
                  <c:v>0.26451079255164994</c:v>
                </c:pt>
                <c:pt idx="2">
                  <c:v>0.13380477226256793</c:v>
                </c:pt>
                <c:pt idx="3">
                  <c:v>8.7640550726989924E-2</c:v>
                </c:pt>
                <c:pt idx="4">
                  <c:v>6.6956511806103111E-2</c:v>
                </c:pt>
                <c:pt idx="5">
                  <c:v>6.1708043575771324E-2</c:v>
                </c:pt>
                <c:pt idx="6">
                  <c:v>1.8899996536697779E-2</c:v>
                </c:pt>
                <c:pt idx="7">
                  <c:v>1.5361547648571897E-2</c:v>
                </c:pt>
                <c:pt idx="8">
                  <c:v>8.21060200221033E-3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3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</xdr:row>
      <xdr:rowOff>61912</xdr:rowOff>
    </xdr:from>
    <xdr:to>
      <xdr:col>6</xdr:col>
      <xdr:colOff>9524</xdr:colOff>
      <xdr:row>18</xdr:row>
      <xdr:rowOff>123825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1</xdr:row>
      <xdr:rowOff>42861</xdr:rowOff>
    </xdr:from>
    <xdr:to>
      <xdr:col>10</xdr:col>
      <xdr:colOff>142875</xdr:colOff>
      <xdr:row>27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-Struttura/03-Uffici/14/05/Ecorendiconto%20ed%20ecobilancio/ECOBILANCIO/2018-2020/04_DATI%20FINANZIARI/ELABORAZIONI%20E%20P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Spesa Primaria"/>
      <sheetName val="Pivot Trasferimenti anno 1"/>
      <sheetName val="Pivot Trasferimenti anno 2"/>
      <sheetName val="Pivot Trasferimenti anno 3"/>
      <sheetName val="S.P. per classe ambientale-anno"/>
      <sheetName val="Tab. S.P. per classi"/>
      <sheetName val="Tab. S.P. per missione"/>
      <sheetName val="Descrizione Missioni"/>
    </sheetNames>
    <sheetDataSet>
      <sheetData sheetId="0" refreshError="1"/>
      <sheetData sheetId="1">
        <row r="82">
          <cell r="A82" t="str">
            <v>Ambiente e tutela del territorio e del mare</v>
          </cell>
          <cell r="B82">
            <v>0.342907182889438</v>
          </cell>
        </row>
        <row r="83">
          <cell r="A83" t="str">
            <v>Infrastrutture e trasporti</v>
          </cell>
          <cell r="B83">
            <v>0.26451079255164994</v>
          </cell>
        </row>
        <row r="84">
          <cell r="A84" t="str">
            <v>Difesa</v>
          </cell>
          <cell r="B84">
            <v>0.13380477226256793</v>
          </cell>
        </row>
        <row r="85">
          <cell r="A85" t="str">
            <v>Interno</v>
          </cell>
          <cell r="B85">
            <v>8.7640550726989924E-2</v>
          </cell>
        </row>
        <row r="86">
          <cell r="A86" t="str">
            <v>Politiche agricole, alimentari e forestali</v>
          </cell>
          <cell r="B86">
            <v>6.6956511806103111E-2</v>
          </cell>
        </row>
        <row r="87">
          <cell r="A87" t="str">
            <v>Economia e finanze</v>
          </cell>
          <cell r="B87">
            <v>6.1708043575771324E-2</v>
          </cell>
        </row>
        <row r="88">
          <cell r="A88" t="str">
            <v>Sviluppo economico</v>
          </cell>
          <cell r="B88">
            <v>1.8899996536697779E-2</v>
          </cell>
        </row>
        <row r="89">
          <cell r="A89" t="str">
            <v>Lavoro e politiche sociali</v>
          </cell>
          <cell r="B89">
            <v>1.5361547648571897E-2</v>
          </cell>
        </row>
        <row r="90">
          <cell r="A90" t="str">
            <v>Altro</v>
          </cell>
          <cell r="B90">
            <v>8.21060200221033E-3</v>
          </cell>
        </row>
      </sheetData>
      <sheetData sheetId="2" refreshError="1"/>
      <sheetData sheetId="3" refreshError="1"/>
      <sheetData sheetId="4" refreshError="1"/>
      <sheetData sheetId="5">
        <row r="7">
          <cell r="E7" t="str">
            <v>1. Aria e clima</v>
          </cell>
          <cell r="F7">
            <v>2.7710624263142233E-2</v>
          </cell>
        </row>
        <row r="8">
          <cell r="E8" t="str">
            <v>2. Acque reflue</v>
          </cell>
          <cell r="F8">
            <v>6.4045505819129336E-2</v>
          </cell>
        </row>
        <row r="9">
          <cell r="E9" t="str">
            <v>3. Rifiuti</v>
          </cell>
          <cell r="F9">
            <v>0.1069414821402951</v>
          </cell>
        </row>
        <row r="10">
          <cell r="E10" t="str">
            <v>4. Suolo, acque del sottosuolo e di superficie</v>
          </cell>
          <cell r="F10">
            <v>0.35155800572783619</v>
          </cell>
        </row>
        <row r="11">
          <cell r="E11" t="str">
            <v>5. Rumore e vibrazioni</v>
          </cell>
          <cell r="F11">
            <v>4.1111003441141623E-2</v>
          </cell>
        </row>
        <row r="12">
          <cell r="E12" t="str">
            <v>6. Biodiversità e paesaggio</v>
          </cell>
          <cell r="F12">
            <v>0.16386831397176041</v>
          </cell>
        </row>
        <row r="13">
          <cell r="E13" t="str">
            <v>7. Radiazioni</v>
          </cell>
          <cell r="F13">
            <v>5.0471178176217839E-3</v>
          </cell>
        </row>
        <row r="14">
          <cell r="E14" t="str">
            <v>8. R&amp;S per la protezione dell’ambiente</v>
          </cell>
          <cell r="F14">
            <v>2.7539019385156502E-2</v>
          </cell>
        </row>
        <row r="15">
          <cell r="E15" t="str">
            <v>9. Altre attività di protezione dell’ambiente</v>
          </cell>
          <cell r="F15">
            <v>4.8550824572529051E-2</v>
          </cell>
        </row>
        <row r="16">
          <cell r="E16" t="str">
            <v>10. Risorse idriche</v>
          </cell>
          <cell r="F16">
            <v>5.9335012828933865E-2</v>
          </cell>
        </row>
        <row r="17">
          <cell r="E17" t="str">
            <v>11. Risorse forestali</v>
          </cell>
          <cell r="F17">
            <v>2.2179723019078938E-2</v>
          </cell>
        </row>
        <row r="18">
          <cell r="E18" t="str">
            <v>12. Flora e fauna selvatiche</v>
          </cell>
          <cell r="F18">
            <v>3.7485381031670699E-2</v>
          </cell>
        </row>
        <row r="19">
          <cell r="E19" t="str">
            <v>13. Risorse energetiche non rinnovabili</v>
          </cell>
          <cell r="F19">
            <v>1.1296384504007554E-2</v>
          </cell>
        </row>
        <row r="20">
          <cell r="E20" t="str">
            <v>14. Risorse non energetiche</v>
          </cell>
          <cell r="F20">
            <v>7.3778800220886185E-4</v>
          </cell>
        </row>
        <row r="21">
          <cell r="E21" t="str">
            <v>15. R&amp;S per l’uso e gestione delle risorse naturali</v>
          </cell>
          <cell r="F21">
            <v>2.8760773062000221E-2</v>
          </cell>
        </row>
        <row r="22">
          <cell r="E22" t="str">
            <v>16. Altre attività di uso e gestione delle risorse naturali</v>
          </cell>
          <cell r="F22">
            <v>3.833040413487687E-3</v>
          </cell>
        </row>
        <row r="34">
          <cell r="E34" t="str">
            <v>1. Aria e clima</v>
          </cell>
          <cell r="F34">
            <v>2.9776705224725451E-2</v>
          </cell>
        </row>
        <row r="35">
          <cell r="E35" t="str">
            <v>2. Acque reflue</v>
          </cell>
          <cell r="F35">
            <v>6.1582769844226851E-2</v>
          </cell>
        </row>
        <row r="36">
          <cell r="E36" t="str">
            <v>3. Rifiuti</v>
          </cell>
          <cell r="F36">
            <v>0.1060351937155512</v>
          </cell>
        </row>
        <row r="37">
          <cell r="E37" t="str">
            <v>4. Suolo, acque del sottosuolo e di superficie</v>
          </cell>
          <cell r="F37">
            <v>0.35865126163892574</v>
          </cell>
        </row>
        <row r="38">
          <cell r="E38" t="str">
            <v>5. Rumore e vibrazioni</v>
          </cell>
          <cell r="F38">
            <v>3.6913844703669992E-2</v>
          </cell>
        </row>
        <row r="39">
          <cell r="E39" t="str">
            <v>6. Biodiversità e paesaggio</v>
          </cell>
          <cell r="F39">
            <v>0.17472532182054251</v>
          </cell>
        </row>
        <row r="40">
          <cell r="E40" t="str">
            <v>7. Radiazioni</v>
          </cell>
          <cell r="F40">
            <v>5.4315043761530611E-3</v>
          </cell>
        </row>
        <row r="41">
          <cell r="E41" t="str">
            <v>8. R&amp;S per la protezione dell’ambiente</v>
          </cell>
          <cell r="F41">
            <v>2.8269088987929628E-2</v>
          </cell>
        </row>
        <row r="42">
          <cell r="E42" t="str">
            <v>9. Altre attività di protezione dell’ambiente</v>
          </cell>
          <cell r="F42">
            <v>2.8904620471734942E-2</v>
          </cell>
        </row>
        <row r="43">
          <cell r="E43" t="str">
            <v>10. Risorse idriche</v>
          </cell>
          <cell r="F43">
            <v>5.3780751549395822E-2</v>
          </cell>
        </row>
        <row r="44">
          <cell r="E44" t="str">
            <v>11. Risorse forestali</v>
          </cell>
          <cell r="F44">
            <v>2.4053884030331197E-2</v>
          </cell>
        </row>
        <row r="45">
          <cell r="E45" t="str">
            <v>12. Flora e fauna selvatiche</v>
          </cell>
          <cell r="F45">
            <v>4.0476312551963885E-2</v>
          </cell>
        </row>
        <row r="46">
          <cell r="E46" t="str">
            <v>13. Risorse energetiche non rinnovabili</v>
          </cell>
          <cell r="F46">
            <v>1.6941222774355325E-2</v>
          </cell>
        </row>
        <row r="47">
          <cell r="E47" t="str">
            <v>14. Risorse non energetiche</v>
          </cell>
          <cell r="F47">
            <v>7.9474893672093884E-4</v>
          </cell>
        </row>
        <row r="48">
          <cell r="E48" t="str">
            <v>15. R&amp;S per l’uso e gestione delle risorse naturali</v>
          </cell>
          <cell r="F48">
            <v>3.0918505868464004E-2</v>
          </cell>
        </row>
        <row r="49">
          <cell r="E49" t="str">
            <v>16. Altre attività di uso e gestione delle risorse naturali</v>
          </cell>
          <cell r="F49">
            <v>2.7442635053092435E-3</v>
          </cell>
        </row>
        <row r="59">
          <cell r="E59" t="str">
            <v>1. Aria e clima</v>
          </cell>
          <cell r="F59">
            <v>3.0238520948358813E-2</v>
          </cell>
        </row>
        <row r="60">
          <cell r="E60" t="str">
            <v>2. Acque reflue</v>
          </cell>
          <cell r="F60">
            <v>6.2275326614874033E-2</v>
          </cell>
        </row>
        <row r="61">
          <cell r="E61" t="str">
            <v>3. Rifiuti</v>
          </cell>
          <cell r="F61">
            <v>0.10928341642658931</v>
          </cell>
        </row>
        <row r="62">
          <cell r="E62" t="str">
            <v>4. Suolo, acque del sottosuolo e di superficie</v>
          </cell>
          <cell r="F62">
            <v>0.31010736968897529</v>
          </cell>
        </row>
        <row r="63">
          <cell r="E63" t="str">
            <v>5. Rumore e vibrazioni</v>
          </cell>
          <cell r="F63">
            <v>2.639257889104402E-2</v>
          </cell>
        </row>
        <row r="64">
          <cell r="E64" t="str">
            <v>6. Biodiversità e paesaggio</v>
          </cell>
          <cell r="F64">
            <v>0.20685416324627467</v>
          </cell>
        </row>
        <row r="65">
          <cell r="E65" t="str">
            <v>7. Radiazioni</v>
          </cell>
          <cell r="F65">
            <v>5.1756104883377138E-3</v>
          </cell>
        </row>
        <row r="66">
          <cell r="E66" t="str">
            <v>8. R&amp;S per la protezione dell’ambiente</v>
          </cell>
          <cell r="F66">
            <v>3.3659634194261281E-2</v>
          </cell>
        </row>
        <row r="67">
          <cell r="E67" t="str">
            <v>9. Altre attività di protezione dell’ambiente</v>
          </cell>
          <cell r="F67">
            <v>3.4379770729567084E-2</v>
          </cell>
        </row>
        <row r="68">
          <cell r="E68" t="str">
            <v>10. Risorse idriche</v>
          </cell>
          <cell r="F68">
            <v>5.504024619409735E-2</v>
          </cell>
        </row>
        <row r="69">
          <cell r="E69" t="str">
            <v>11. Risorse forestali</v>
          </cell>
          <cell r="F69">
            <v>2.7394150554351081E-2</v>
          </cell>
        </row>
        <row r="70">
          <cell r="E70" t="str">
            <v>12. Flora e fauna selvatiche</v>
          </cell>
          <cell r="F70">
            <v>4.837246754922455E-2</v>
          </cell>
        </row>
        <row r="71">
          <cell r="E71" t="str">
            <v>13. Risorse energetiche non rinnovabili</v>
          </cell>
          <cell r="F71">
            <v>9.8418497959365386E-3</v>
          </cell>
        </row>
        <row r="72">
          <cell r="E72" t="str">
            <v>14. Risorse non energetiche</v>
          </cell>
          <cell r="F72">
            <v>9.4627076013723401E-4</v>
          </cell>
        </row>
        <row r="73">
          <cell r="E73" t="str">
            <v>15. R&amp;S per l’uso e gestione delle risorse naturali</v>
          </cell>
          <cell r="F73">
            <v>3.6796189741375773E-2</v>
          </cell>
        </row>
        <row r="74">
          <cell r="E74" t="str">
            <v>16. Altre attività di uso e gestione delle risorse naturali</v>
          </cell>
          <cell r="F74">
            <v>3.2424341765952998E-3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/>
  </sheetViews>
  <sheetFormatPr defaultRowHeight="15" x14ac:dyDescent="0.25"/>
  <cols>
    <col min="1" max="3" width="29.85546875" customWidth="1"/>
    <col min="4" max="9" width="30.85546875" bestFit="1" customWidth="1"/>
  </cols>
  <sheetData>
    <row r="2" spans="1:2" x14ac:dyDescent="0.25">
      <c r="A2" s="3" t="s">
        <v>15</v>
      </c>
      <c r="B2" s="2">
        <v>2.7710624263142233E-2</v>
      </c>
    </row>
    <row r="3" spans="1:2" x14ac:dyDescent="0.25">
      <c r="A3" s="3" t="s">
        <v>16</v>
      </c>
      <c r="B3" s="2">
        <v>6.4045505819129336E-2</v>
      </c>
    </row>
    <row r="4" spans="1:2" x14ac:dyDescent="0.25">
      <c r="A4" s="3" t="s">
        <v>17</v>
      </c>
      <c r="B4" s="2">
        <v>0.1069414821402951</v>
      </c>
    </row>
    <row r="5" spans="1:2" ht="22.5" x14ac:dyDescent="0.25">
      <c r="A5" s="3" t="s">
        <v>18</v>
      </c>
      <c r="B5" s="2">
        <v>0.35155800572783619</v>
      </c>
    </row>
    <row r="6" spans="1:2" x14ac:dyDescent="0.25">
      <c r="A6" s="3" t="s">
        <v>19</v>
      </c>
      <c r="B6" s="2">
        <v>4.1111003441141623E-2</v>
      </c>
    </row>
    <row r="7" spans="1:2" x14ac:dyDescent="0.25">
      <c r="A7" s="3" t="s">
        <v>20</v>
      </c>
      <c r="B7" s="2">
        <v>0.16386831397176041</v>
      </c>
    </row>
    <row r="8" spans="1:2" x14ac:dyDescent="0.25">
      <c r="A8" s="3" t="s">
        <v>21</v>
      </c>
      <c r="B8" s="2">
        <v>5.0471178176217839E-3</v>
      </c>
    </row>
    <row r="9" spans="1:2" x14ac:dyDescent="0.25">
      <c r="A9" s="3" t="s">
        <v>22</v>
      </c>
      <c r="B9" s="2">
        <v>2.7539019385156502E-2</v>
      </c>
    </row>
    <row r="10" spans="1:2" ht="22.5" x14ac:dyDescent="0.25">
      <c r="A10" s="3" t="s">
        <v>23</v>
      </c>
      <c r="B10" s="2">
        <v>4.8550824572529051E-2</v>
      </c>
    </row>
    <row r="11" spans="1:2" x14ac:dyDescent="0.25">
      <c r="A11" s="3" t="s">
        <v>24</v>
      </c>
      <c r="B11" s="2">
        <v>5.9335012828933865E-2</v>
      </c>
    </row>
    <row r="12" spans="1:2" x14ac:dyDescent="0.25">
      <c r="A12" s="3" t="s">
        <v>25</v>
      </c>
      <c r="B12" s="2">
        <v>2.2179723019078938E-2</v>
      </c>
    </row>
    <row r="13" spans="1:2" x14ac:dyDescent="0.25">
      <c r="A13" s="3" t="s">
        <v>26</v>
      </c>
      <c r="B13" s="2">
        <v>3.7485381031670699E-2</v>
      </c>
    </row>
    <row r="14" spans="1:2" x14ac:dyDescent="0.25">
      <c r="A14" s="3" t="s">
        <v>27</v>
      </c>
      <c r="B14" s="2">
        <v>1.1296384504007554E-2</v>
      </c>
    </row>
    <row r="15" spans="1:2" x14ac:dyDescent="0.25">
      <c r="A15" s="3" t="s">
        <v>28</v>
      </c>
      <c r="B15" s="2">
        <v>7.3778800220886185E-4</v>
      </c>
    </row>
    <row r="16" spans="1:2" ht="22.5" x14ac:dyDescent="0.25">
      <c r="A16" s="3" t="s">
        <v>29</v>
      </c>
      <c r="B16" s="2">
        <v>2.8760773062000221E-2</v>
      </c>
    </row>
    <row r="17" spans="1:2" ht="22.5" x14ac:dyDescent="0.25">
      <c r="A17" s="3" t="s">
        <v>30</v>
      </c>
      <c r="B17" s="2">
        <v>3.833040413487687E-3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/>
  </sheetViews>
  <sheetFormatPr defaultRowHeight="15" x14ac:dyDescent="0.25"/>
  <cols>
    <col min="1" max="1" width="68.5703125" bestFit="1" customWidth="1"/>
    <col min="2" max="4" width="22.7109375" customWidth="1"/>
    <col min="7" max="9" width="14.28515625" bestFit="1" customWidth="1"/>
  </cols>
  <sheetData>
    <row r="2" spans="1:2" x14ac:dyDescent="0.25">
      <c r="A2" t="s">
        <v>1</v>
      </c>
      <c r="B2" s="1">
        <v>0.342907182889438</v>
      </c>
    </row>
    <row r="3" spans="1:2" x14ac:dyDescent="0.25">
      <c r="A3" t="s">
        <v>2</v>
      </c>
      <c r="B3" s="1">
        <v>0.26451079255164994</v>
      </c>
    </row>
    <row r="4" spans="1:2" x14ac:dyDescent="0.25">
      <c r="A4" t="s">
        <v>3</v>
      </c>
      <c r="B4" s="1">
        <v>0.13380477226256793</v>
      </c>
    </row>
    <row r="5" spans="1:2" x14ac:dyDescent="0.25">
      <c r="A5" t="s">
        <v>4</v>
      </c>
      <c r="B5" s="1">
        <v>8.7640550726989924E-2</v>
      </c>
    </row>
    <row r="6" spans="1:2" x14ac:dyDescent="0.25">
      <c r="A6" t="s">
        <v>5</v>
      </c>
      <c r="B6" s="1">
        <v>6.6956511806103111E-2</v>
      </c>
    </row>
    <row r="7" spans="1:2" x14ac:dyDescent="0.25">
      <c r="A7" t="s">
        <v>6</v>
      </c>
      <c r="B7" s="1">
        <v>6.1708043575771324E-2</v>
      </c>
    </row>
    <row r="8" spans="1:2" x14ac:dyDescent="0.25">
      <c r="A8" t="s">
        <v>7</v>
      </c>
      <c r="B8" s="1">
        <v>1.8899996536697779E-2</v>
      </c>
    </row>
    <row r="9" spans="1:2" x14ac:dyDescent="0.25">
      <c r="A9" t="s">
        <v>8</v>
      </c>
      <c r="B9" s="1">
        <v>1.5361547648571897E-2</v>
      </c>
    </row>
    <row r="10" spans="1:2" x14ac:dyDescent="0.25">
      <c r="A10" t="s">
        <v>9</v>
      </c>
      <c r="B10" s="1">
        <f>SUM(B11:B15)</f>
        <v>8.21060200221033E-3</v>
      </c>
    </row>
    <row r="11" spans="1:2" x14ac:dyDescent="0.25">
      <c r="A11" t="s">
        <v>10</v>
      </c>
      <c r="B11" s="1">
        <v>4.3742836009953521E-3</v>
      </c>
    </row>
    <row r="12" spans="1:2" x14ac:dyDescent="0.25">
      <c r="A12" t="s">
        <v>11</v>
      </c>
      <c r="B12" s="1">
        <v>2.4502048652477021E-3</v>
      </c>
    </row>
    <row r="13" spans="1:2" x14ac:dyDescent="0.25">
      <c r="A13" t="s">
        <v>12</v>
      </c>
      <c r="B13" s="1">
        <v>9.6037134338296053E-4</v>
      </c>
    </row>
    <row r="14" spans="1:2" x14ac:dyDescent="0.25">
      <c r="A14" t="s">
        <v>13</v>
      </c>
      <c r="B14" s="1">
        <v>4.2574219258431444E-4</v>
      </c>
    </row>
    <row r="15" spans="1:2" x14ac:dyDescent="0.25">
      <c r="A15" t="s">
        <v>14</v>
      </c>
      <c r="B15" s="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90" zoomScaleNormal="90" workbookViewId="0">
      <selection sqref="A1:C1"/>
    </sheetView>
  </sheetViews>
  <sheetFormatPr defaultRowHeight="15" x14ac:dyDescent="0.25"/>
  <cols>
    <col min="1" max="1" width="23.5703125" customWidth="1"/>
    <col min="2" max="2" width="15" customWidth="1"/>
    <col min="3" max="3" width="17.28515625" customWidth="1"/>
    <col min="4" max="6" width="21.140625" customWidth="1"/>
    <col min="8" max="8" width="16.140625" bestFit="1" customWidth="1"/>
  </cols>
  <sheetData>
    <row r="1" spans="1:8" ht="42.75" customHeight="1" x14ac:dyDescent="0.25">
      <c r="A1" s="4" t="s">
        <v>31</v>
      </c>
      <c r="B1" s="5"/>
      <c r="C1" s="6"/>
      <c r="D1" s="7" t="s">
        <v>32</v>
      </c>
      <c r="E1" s="7" t="s">
        <v>33</v>
      </c>
      <c r="F1" s="7" t="s">
        <v>34</v>
      </c>
    </row>
    <row r="2" spans="1:8" ht="27.75" customHeight="1" x14ac:dyDescent="0.25">
      <c r="A2" s="8" t="s">
        <v>35</v>
      </c>
      <c r="B2" s="9"/>
      <c r="C2" s="10"/>
      <c r="D2" s="10"/>
      <c r="E2" s="10"/>
      <c r="F2" s="11"/>
    </row>
    <row r="3" spans="1:8" x14ac:dyDescent="0.25">
      <c r="A3" s="12" t="s">
        <v>36</v>
      </c>
      <c r="B3" s="13"/>
      <c r="C3" s="14" t="s">
        <v>37</v>
      </c>
      <c r="D3" s="15">
        <v>39898816.731999986</v>
      </c>
      <c r="E3" s="15">
        <v>39727005.799999975</v>
      </c>
      <c r="F3" s="15">
        <v>39627271.349999972</v>
      </c>
      <c r="H3" s="16"/>
    </row>
    <row r="4" spans="1:8" x14ac:dyDescent="0.25">
      <c r="A4" s="12"/>
      <c r="B4" s="13"/>
      <c r="C4" s="14" t="s">
        <v>38</v>
      </c>
      <c r="D4" s="15">
        <v>6558096.0999999996</v>
      </c>
      <c r="E4" s="15">
        <v>6558203.5</v>
      </c>
      <c r="F4" s="15">
        <v>6558203.5</v>
      </c>
      <c r="H4" s="16"/>
    </row>
    <row r="5" spans="1:8" x14ac:dyDescent="0.25">
      <c r="A5" s="12" t="s">
        <v>39</v>
      </c>
      <c r="B5" s="13"/>
      <c r="C5" s="14" t="s">
        <v>37</v>
      </c>
      <c r="D5" s="15">
        <v>3256734</v>
      </c>
      <c r="E5" s="15">
        <v>3256734</v>
      </c>
      <c r="F5" s="15">
        <v>3255929</v>
      </c>
      <c r="H5" s="16"/>
    </row>
    <row r="6" spans="1:8" x14ac:dyDescent="0.25">
      <c r="A6" s="12"/>
      <c r="B6" s="13"/>
      <c r="C6" s="14" t="s">
        <v>38</v>
      </c>
      <c r="D6" s="15">
        <v>19104960.5</v>
      </c>
      <c r="E6" s="15">
        <v>19104960.5</v>
      </c>
      <c r="F6" s="15">
        <v>9104960.5</v>
      </c>
      <c r="H6" s="16"/>
    </row>
    <row r="7" spans="1:8" ht="24.75" customHeight="1" x14ac:dyDescent="0.25">
      <c r="A7" s="8" t="s">
        <v>40</v>
      </c>
      <c r="B7" s="9"/>
      <c r="C7" s="10"/>
      <c r="D7" s="10"/>
      <c r="E7" s="10"/>
      <c r="F7" s="10"/>
      <c r="H7" s="16"/>
    </row>
    <row r="8" spans="1:8" x14ac:dyDescent="0.25">
      <c r="A8" s="12" t="s">
        <v>36</v>
      </c>
      <c r="B8" s="13"/>
      <c r="C8" s="14" t="s">
        <v>37</v>
      </c>
      <c r="D8" s="15">
        <v>71254872.984560028</v>
      </c>
      <c r="E8" s="15">
        <v>71030771.001939908</v>
      </c>
      <c r="F8" s="15">
        <v>71968203.979439929</v>
      </c>
      <c r="H8" s="16"/>
    </row>
    <row r="9" spans="1:8" x14ac:dyDescent="0.25">
      <c r="A9" s="12"/>
      <c r="B9" s="13"/>
      <c r="C9" s="14" t="s">
        <v>38</v>
      </c>
      <c r="D9" s="15">
        <v>2441140.8899999997</v>
      </c>
      <c r="E9" s="15">
        <v>2242286.11</v>
      </c>
      <c r="F9" s="15">
        <v>2242286.11</v>
      </c>
      <c r="H9" s="16"/>
    </row>
    <row r="10" spans="1:8" x14ac:dyDescent="0.25">
      <c r="A10" s="12" t="s">
        <v>39</v>
      </c>
      <c r="B10" s="13"/>
      <c r="C10" s="14" t="s">
        <v>37</v>
      </c>
      <c r="D10" s="15">
        <v>29166909.195999999</v>
      </c>
      <c r="E10" s="15">
        <v>29886975.3442</v>
      </c>
      <c r="F10" s="15">
        <v>17129770.661000002</v>
      </c>
      <c r="H10" s="16"/>
    </row>
    <row r="11" spans="1:8" x14ac:dyDescent="0.25">
      <c r="A11" s="12"/>
      <c r="B11" s="13"/>
      <c r="C11" s="14" t="s">
        <v>38</v>
      </c>
      <c r="D11" s="15">
        <v>56192408</v>
      </c>
      <c r="E11" s="15">
        <v>38812239</v>
      </c>
      <c r="F11" s="15">
        <v>29234220</v>
      </c>
      <c r="H11" s="16"/>
    </row>
    <row r="12" spans="1:8" x14ac:dyDescent="0.25">
      <c r="A12" s="8" t="s">
        <v>41</v>
      </c>
      <c r="B12" s="9"/>
      <c r="C12" s="10"/>
      <c r="D12" s="10"/>
      <c r="E12" s="10"/>
      <c r="F12" s="10"/>
      <c r="H12" s="16"/>
    </row>
    <row r="13" spans="1:8" x14ac:dyDescent="0.25">
      <c r="A13" s="12" t="s">
        <v>36</v>
      </c>
      <c r="B13" s="13"/>
      <c r="C13" s="14" t="s">
        <v>37</v>
      </c>
      <c r="D13" s="15">
        <v>105568345.18832009</v>
      </c>
      <c r="E13" s="15">
        <v>104981406.60248002</v>
      </c>
      <c r="F13" s="15">
        <v>105119654.00248003</v>
      </c>
      <c r="H13" s="16"/>
    </row>
    <row r="14" spans="1:8" x14ac:dyDescent="0.25">
      <c r="A14" s="12"/>
      <c r="B14" s="13"/>
      <c r="C14" s="14" t="s">
        <v>38</v>
      </c>
      <c r="D14" s="15">
        <v>243083.45</v>
      </c>
      <c r="E14" s="15">
        <v>204825.55000000002</v>
      </c>
      <c r="F14" s="15">
        <v>204825.55000000002</v>
      </c>
      <c r="H14" s="16"/>
    </row>
    <row r="15" spans="1:8" x14ac:dyDescent="0.25">
      <c r="A15" s="12" t="s">
        <v>39</v>
      </c>
      <c r="B15" s="13"/>
      <c r="C15" s="14" t="s">
        <v>37</v>
      </c>
      <c r="D15" s="15">
        <v>23355696.644199997</v>
      </c>
      <c r="E15" s="15">
        <v>20346954.889999997</v>
      </c>
      <c r="F15" s="15">
        <v>20345559.149499997</v>
      </c>
      <c r="H15" s="16"/>
    </row>
    <row r="16" spans="1:8" x14ac:dyDescent="0.25">
      <c r="A16" s="12"/>
      <c r="B16" s="13"/>
      <c r="C16" s="14" t="s">
        <v>38</v>
      </c>
      <c r="D16" s="15">
        <v>136419236</v>
      </c>
      <c r="E16" s="15">
        <v>118919236</v>
      </c>
      <c r="F16" s="15">
        <v>85919236</v>
      </c>
      <c r="H16" s="16"/>
    </row>
    <row r="17" spans="1:8" ht="60.75" customHeight="1" x14ac:dyDescent="0.25">
      <c r="A17" s="8" t="s">
        <v>42</v>
      </c>
      <c r="B17" s="9"/>
      <c r="C17" s="10"/>
      <c r="D17" s="10"/>
      <c r="E17" s="10"/>
      <c r="F17" s="10"/>
      <c r="H17" s="16"/>
    </row>
    <row r="18" spans="1:8" x14ac:dyDescent="0.25">
      <c r="A18" s="12" t="s">
        <v>36</v>
      </c>
      <c r="B18" s="13"/>
      <c r="C18" s="14" t="s">
        <v>37</v>
      </c>
      <c r="D18" s="15">
        <v>111060153.33960003</v>
      </c>
      <c r="E18" s="15">
        <v>110591607.31510001</v>
      </c>
      <c r="F18" s="15">
        <v>111841178.67660001</v>
      </c>
      <c r="H18" s="16"/>
    </row>
    <row r="19" spans="1:8" x14ac:dyDescent="0.25">
      <c r="A19" s="12"/>
      <c r="B19" s="13"/>
      <c r="C19" s="14" t="s">
        <v>38</v>
      </c>
      <c r="D19" s="15">
        <v>79562128.704400003</v>
      </c>
      <c r="E19" s="15">
        <v>79421737.926600009</v>
      </c>
      <c r="F19" s="15">
        <v>79421737.926600009</v>
      </c>
    </row>
    <row r="20" spans="1:8" x14ac:dyDescent="0.25">
      <c r="A20" s="12" t="s">
        <v>39</v>
      </c>
      <c r="B20" s="13"/>
      <c r="C20" s="14" t="s">
        <v>37</v>
      </c>
      <c r="D20" s="15">
        <v>100267945.49699999</v>
      </c>
      <c r="E20" s="15">
        <v>120346765.8766</v>
      </c>
      <c r="F20" s="15">
        <v>114197763.26199999</v>
      </c>
    </row>
    <row r="21" spans="1:8" x14ac:dyDescent="0.25">
      <c r="A21" s="12"/>
      <c r="B21" s="13"/>
      <c r="C21" s="14" t="s">
        <v>38</v>
      </c>
      <c r="D21" s="15">
        <v>582194843.39999998</v>
      </c>
      <c r="E21" s="15">
        <v>516470744.39999998</v>
      </c>
      <c r="F21" s="15">
        <v>294954237.39999998</v>
      </c>
    </row>
    <row r="22" spans="1:8" ht="26.25" customHeight="1" x14ac:dyDescent="0.25">
      <c r="A22" s="8" t="s">
        <v>43</v>
      </c>
      <c r="B22" s="9"/>
      <c r="C22" s="10"/>
      <c r="D22" s="10"/>
      <c r="E22" s="10"/>
      <c r="F22" s="10"/>
    </row>
    <row r="23" spans="1:8" x14ac:dyDescent="0.25">
      <c r="A23" s="12" t="s">
        <v>36</v>
      </c>
      <c r="B23" s="13"/>
      <c r="C23" s="14" t="s">
        <v>37</v>
      </c>
      <c r="D23" s="15">
        <v>2155573.0599999996</v>
      </c>
      <c r="E23" s="15">
        <v>2158266.37</v>
      </c>
      <c r="F23" s="15">
        <v>2157513.12</v>
      </c>
    </row>
    <row r="24" spans="1:8" x14ac:dyDescent="0.25">
      <c r="A24" s="12"/>
      <c r="B24" s="13"/>
      <c r="C24" s="14" t="s">
        <v>38</v>
      </c>
      <c r="D24" s="15">
        <v>14087.400000000001</v>
      </c>
      <c r="E24" s="15">
        <v>14087.400000000001</v>
      </c>
      <c r="F24" s="15">
        <v>14087.400000000001</v>
      </c>
    </row>
    <row r="25" spans="1:8" x14ac:dyDescent="0.25">
      <c r="A25" s="12" t="s">
        <v>39</v>
      </c>
      <c r="B25" s="13"/>
      <c r="C25" s="14" t="s">
        <v>37</v>
      </c>
      <c r="D25" s="15">
        <v>24797</v>
      </c>
      <c r="E25" s="15">
        <v>24797</v>
      </c>
      <c r="F25" s="15">
        <v>24797</v>
      </c>
    </row>
    <row r="26" spans="1:8" x14ac:dyDescent="0.25">
      <c r="A26" s="12"/>
      <c r="B26" s="13"/>
      <c r="C26" s="14" t="s">
        <v>38</v>
      </c>
      <c r="D26" s="15">
        <v>99903639.5</v>
      </c>
      <c r="E26" s="15">
        <v>82903639.5</v>
      </c>
      <c r="F26" s="15">
        <v>48903639.5</v>
      </c>
    </row>
    <row r="27" spans="1:8" ht="37.5" customHeight="1" x14ac:dyDescent="0.25">
      <c r="A27" s="8" t="s">
        <v>44</v>
      </c>
      <c r="B27" s="9"/>
      <c r="C27" s="10"/>
      <c r="D27" s="10"/>
      <c r="E27" s="10"/>
      <c r="F27" s="10"/>
    </row>
    <row r="28" spans="1:8" x14ac:dyDescent="0.25">
      <c r="A28" s="12" t="s">
        <v>36</v>
      </c>
      <c r="B28" s="13"/>
      <c r="C28" s="14" t="s">
        <v>37</v>
      </c>
      <c r="D28" s="15">
        <v>294543053.90760016</v>
      </c>
      <c r="E28" s="15">
        <v>294913291.16310018</v>
      </c>
      <c r="F28" s="15">
        <v>295429023.31960022</v>
      </c>
    </row>
    <row r="29" spans="1:8" x14ac:dyDescent="0.25">
      <c r="A29" s="12"/>
      <c r="B29" s="13"/>
      <c r="C29" s="14" t="s">
        <v>38</v>
      </c>
      <c r="D29" s="15">
        <v>78178952.184999987</v>
      </c>
      <c r="E29" s="15">
        <v>78244827.25</v>
      </c>
      <c r="F29" s="15">
        <v>78244827.25</v>
      </c>
    </row>
    <row r="30" spans="1:8" x14ac:dyDescent="0.25">
      <c r="A30" s="12" t="s">
        <v>39</v>
      </c>
      <c r="B30" s="13"/>
      <c r="C30" s="14" t="s">
        <v>37</v>
      </c>
      <c r="D30" s="15">
        <v>16077133.437000005</v>
      </c>
      <c r="E30" s="15">
        <v>16488292.2476</v>
      </c>
      <c r="F30" s="15">
        <v>16663680.427000003</v>
      </c>
    </row>
    <row r="31" spans="1:8" x14ac:dyDescent="0.25">
      <c r="A31" s="12"/>
      <c r="B31" s="13"/>
      <c r="C31" s="14" t="s">
        <v>38</v>
      </c>
      <c r="D31" s="15">
        <v>18163513</v>
      </c>
      <c r="E31" s="15">
        <v>13163513</v>
      </c>
      <c r="F31" s="15">
        <v>10163513</v>
      </c>
    </row>
    <row r="32" spans="1:8" ht="28.5" customHeight="1" x14ac:dyDescent="0.25">
      <c r="A32" s="8" t="s">
        <v>45</v>
      </c>
      <c r="B32" s="9"/>
      <c r="C32" s="10"/>
      <c r="D32" s="10"/>
      <c r="E32" s="10"/>
      <c r="F32" s="10"/>
    </row>
    <row r="33" spans="1:6" x14ac:dyDescent="0.25">
      <c r="A33" s="12" t="s">
        <v>36</v>
      </c>
      <c r="B33" s="13"/>
      <c r="C33" s="14" t="s">
        <v>37</v>
      </c>
      <c r="D33" s="15">
        <v>2959282.399999999</v>
      </c>
      <c r="E33" s="15">
        <v>2963414.4999999991</v>
      </c>
      <c r="F33" s="15">
        <v>2962448.4499999988</v>
      </c>
    </row>
    <row r="34" spans="1:6" x14ac:dyDescent="0.25">
      <c r="A34" s="12"/>
      <c r="B34" s="13"/>
      <c r="C34" s="14" t="s">
        <v>38</v>
      </c>
      <c r="D34" s="15">
        <v>7050365.0000000009</v>
      </c>
      <c r="E34" s="15">
        <v>7033581.6000000015</v>
      </c>
      <c r="F34" s="15">
        <v>7033581.6000000015</v>
      </c>
    </row>
    <row r="35" spans="1:6" x14ac:dyDescent="0.25">
      <c r="A35" s="12" t="s">
        <v>39</v>
      </c>
      <c r="B35" s="13"/>
      <c r="C35" s="14" t="s">
        <v>37</v>
      </c>
      <c r="D35" s="15">
        <v>24737.1</v>
      </c>
      <c r="E35" s="15">
        <v>24737.1</v>
      </c>
      <c r="F35" s="15">
        <v>24737.1</v>
      </c>
    </row>
    <row r="36" spans="1:6" x14ac:dyDescent="0.25">
      <c r="A36" s="12"/>
      <c r="B36" s="13"/>
      <c r="C36" s="14" t="s">
        <v>38</v>
      </c>
      <c r="D36" s="15">
        <v>2500000</v>
      </c>
      <c r="E36" s="15">
        <v>2500000</v>
      </c>
      <c r="F36" s="15">
        <v>0</v>
      </c>
    </row>
    <row r="37" spans="1:6" ht="36.75" customHeight="1" x14ac:dyDescent="0.25">
      <c r="A37" s="8" t="s">
        <v>46</v>
      </c>
      <c r="B37" s="9"/>
      <c r="C37" s="10"/>
      <c r="D37" s="10"/>
      <c r="E37" s="10"/>
      <c r="F37" s="10"/>
    </row>
    <row r="38" spans="1:6" x14ac:dyDescent="0.25">
      <c r="A38" s="12" t="s">
        <v>36</v>
      </c>
      <c r="B38" s="13"/>
      <c r="C38" s="14" t="s">
        <v>37</v>
      </c>
      <c r="D38" s="15">
        <v>2540124.3800000004</v>
      </c>
      <c r="E38" s="15">
        <v>2546210</v>
      </c>
      <c r="F38" s="15">
        <v>2545107.5</v>
      </c>
    </row>
    <row r="39" spans="1:6" x14ac:dyDescent="0.25">
      <c r="A39" s="12"/>
      <c r="B39" s="13"/>
      <c r="C39" s="14" t="s">
        <v>38</v>
      </c>
      <c r="D39" s="15">
        <v>45741346.400000006</v>
      </c>
      <c r="E39" s="15">
        <v>45628618.799999997</v>
      </c>
      <c r="F39" s="15">
        <v>45628618.799999997</v>
      </c>
    </row>
    <row r="40" spans="1:6" x14ac:dyDescent="0.25">
      <c r="A40" s="12" t="s">
        <v>39</v>
      </c>
      <c r="B40" s="13"/>
      <c r="C40" s="14" t="s">
        <v>37</v>
      </c>
      <c r="D40" s="15">
        <v>9256.5</v>
      </c>
      <c r="E40" s="15">
        <v>9256.5</v>
      </c>
      <c r="F40" s="15">
        <v>9256.5</v>
      </c>
    </row>
    <row r="41" spans="1:6" x14ac:dyDescent="0.25">
      <c r="A41" s="12"/>
      <c r="B41" s="13"/>
      <c r="C41" s="14" t="s">
        <v>38</v>
      </c>
      <c r="D41" s="15">
        <v>20101703.846000001</v>
      </c>
      <c r="E41" s="15">
        <v>16987175.846000001</v>
      </c>
      <c r="F41" s="15">
        <v>16987175.846000001</v>
      </c>
    </row>
    <row r="42" spans="1:6" ht="25.5" customHeight="1" x14ac:dyDescent="0.25">
      <c r="A42" s="8" t="s">
        <v>23</v>
      </c>
      <c r="B42" s="9"/>
      <c r="C42" s="10"/>
      <c r="D42" s="10"/>
      <c r="E42" s="10"/>
      <c r="F42" s="10"/>
    </row>
    <row r="43" spans="1:6" x14ac:dyDescent="0.25">
      <c r="A43" s="12" t="s">
        <v>36</v>
      </c>
      <c r="B43" s="13"/>
      <c r="C43" s="14" t="s">
        <v>37</v>
      </c>
      <c r="D43" s="15">
        <v>61367919.281599984</v>
      </c>
      <c r="E43" s="15">
        <v>57505221.564600028</v>
      </c>
      <c r="F43" s="15">
        <v>57433667.541600034</v>
      </c>
    </row>
    <row r="44" spans="1:6" x14ac:dyDescent="0.25">
      <c r="A44" s="12"/>
      <c r="B44" s="13"/>
      <c r="C44" s="14" t="s">
        <v>38</v>
      </c>
      <c r="D44" s="15">
        <v>969885.05</v>
      </c>
      <c r="E44" s="15">
        <v>894294.25</v>
      </c>
      <c r="F44" s="15">
        <v>894294.25</v>
      </c>
    </row>
    <row r="45" spans="1:6" x14ac:dyDescent="0.25">
      <c r="A45" s="12" t="s">
        <v>39</v>
      </c>
      <c r="B45" s="13"/>
      <c r="C45" s="14" t="s">
        <v>37</v>
      </c>
      <c r="D45" s="15">
        <v>8236892.9460000005</v>
      </c>
      <c r="E45" s="15">
        <v>8236892.9460000005</v>
      </c>
      <c r="F45" s="15">
        <v>8236490.4460000005</v>
      </c>
    </row>
    <row r="46" spans="1:6" x14ac:dyDescent="0.25">
      <c r="A46" s="17"/>
      <c r="B46" s="18"/>
      <c r="C46" s="19" t="s">
        <v>38</v>
      </c>
      <c r="D46" s="20">
        <v>50000000</v>
      </c>
      <c r="E46" s="20">
        <v>0</v>
      </c>
      <c r="F46" s="20">
        <v>0</v>
      </c>
    </row>
    <row r="47" spans="1:6" ht="41.25" customHeight="1" x14ac:dyDescent="0.25">
      <c r="A47" s="4" t="s">
        <v>31</v>
      </c>
      <c r="B47" s="5"/>
      <c r="C47" s="6"/>
      <c r="D47" s="7" t="s">
        <v>32</v>
      </c>
      <c r="E47" s="7" t="s">
        <v>33</v>
      </c>
      <c r="F47" s="7" t="s">
        <v>34</v>
      </c>
    </row>
    <row r="48" spans="1:6" ht="25.5" customHeight="1" x14ac:dyDescent="0.25">
      <c r="A48" s="8" t="s">
        <v>47</v>
      </c>
      <c r="B48" s="9"/>
      <c r="C48" s="10"/>
      <c r="D48" s="10"/>
      <c r="E48" s="10"/>
      <c r="F48" s="10"/>
    </row>
    <row r="49" spans="1:6" x14ac:dyDescent="0.25">
      <c r="A49" s="12" t="s">
        <v>36</v>
      </c>
      <c r="B49" s="13"/>
      <c r="C49" s="14" t="s">
        <v>37</v>
      </c>
      <c r="D49" s="15">
        <v>18683952.134719994</v>
      </c>
      <c r="E49" s="15">
        <v>18295819.639279999</v>
      </c>
      <c r="F49" s="15">
        <v>18231092.797279995</v>
      </c>
    </row>
    <row r="50" spans="1:6" x14ac:dyDescent="0.25">
      <c r="A50" s="12"/>
      <c r="B50" s="13"/>
      <c r="C50" s="14" t="s">
        <v>38</v>
      </c>
      <c r="D50" s="15">
        <v>2738785</v>
      </c>
      <c r="E50" s="15">
        <v>2559755</v>
      </c>
      <c r="F50" s="15">
        <v>2559755</v>
      </c>
    </row>
    <row r="51" spans="1:6" x14ac:dyDescent="0.25">
      <c r="A51" s="12" t="s">
        <v>39</v>
      </c>
      <c r="B51" s="13"/>
      <c r="C51" s="14" t="s">
        <v>37</v>
      </c>
      <c r="D51" s="15">
        <v>88944917.350800008</v>
      </c>
      <c r="E51" s="15">
        <v>93205714.700800002</v>
      </c>
      <c r="F51" s="15">
        <v>81829147.550799996</v>
      </c>
    </row>
    <row r="52" spans="1:6" x14ac:dyDescent="0.25">
      <c r="A52" s="12"/>
      <c r="B52" s="13"/>
      <c r="C52" s="14" t="s">
        <v>38</v>
      </c>
      <c r="D52" s="15">
        <v>36989291</v>
      </c>
      <c r="E52" s="15">
        <v>9924291</v>
      </c>
      <c r="F52" s="15">
        <v>3946272</v>
      </c>
    </row>
    <row r="53" spans="1:6" ht="27.75" customHeight="1" x14ac:dyDescent="0.25">
      <c r="A53" s="8" t="s">
        <v>48</v>
      </c>
      <c r="B53" s="9"/>
      <c r="C53" s="10"/>
      <c r="D53" s="10"/>
      <c r="E53" s="10"/>
      <c r="F53" s="10"/>
    </row>
    <row r="54" spans="1:6" x14ac:dyDescent="0.25">
      <c r="A54" s="12" t="s">
        <v>36</v>
      </c>
      <c r="B54" s="13"/>
      <c r="C54" s="14" t="s">
        <v>37</v>
      </c>
      <c r="D54" s="15">
        <v>50728926.458000019</v>
      </c>
      <c r="E54" s="15">
        <v>51101469.34140002</v>
      </c>
      <c r="F54" s="15">
        <v>51288336.696400017</v>
      </c>
    </row>
    <row r="55" spans="1:6" x14ac:dyDescent="0.25">
      <c r="A55" s="12"/>
      <c r="B55" s="13"/>
      <c r="C55" s="14" t="s">
        <v>38</v>
      </c>
      <c r="D55" s="15">
        <v>842628.24060000002</v>
      </c>
      <c r="E55" s="15">
        <v>839892.34340000001</v>
      </c>
      <c r="F55" s="15">
        <v>839892.34340000001</v>
      </c>
    </row>
    <row r="56" spans="1:6" x14ac:dyDescent="0.25">
      <c r="A56" s="12" t="s">
        <v>39</v>
      </c>
      <c r="B56" s="13"/>
      <c r="C56" s="14" t="s">
        <v>37</v>
      </c>
      <c r="D56" s="15">
        <v>911204.70399999991</v>
      </c>
      <c r="E56" s="15">
        <v>912210.179</v>
      </c>
      <c r="F56" s="15">
        <v>911002.679</v>
      </c>
    </row>
    <row r="57" spans="1:6" x14ac:dyDescent="0.25">
      <c r="A57" s="12"/>
      <c r="B57" s="13"/>
      <c r="C57" s="14" t="s">
        <v>38</v>
      </c>
      <c r="D57" s="15">
        <v>2600000</v>
      </c>
      <c r="E57" s="15">
        <v>2600000</v>
      </c>
      <c r="F57" s="15">
        <v>0</v>
      </c>
    </row>
    <row r="58" spans="1:6" ht="36.75" customHeight="1" x14ac:dyDescent="0.25">
      <c r="A58" s="8" t="s">
        <v>49</v>
      </c>
      <c r="B58" s="9"/>
      <c r="C58" s="10"/>
      <c r="D58" s="10"/>
      <c r="E58" s="10"/>
      <c r="F58" s="10"/>
    </row>
    <row r="59" spans="1:6" x14ac:dyDescent="0.25">
      <c r="A59" s="12" t="s">
        <v>36</v>
      </c>
      <c r="B59" s="13"/>
      <c r="C59" s="14" t="s">
        <v>37</v>
      </c>
      <c r="D59" s="15">
        <v>88248821.12500006</v>
      </c>
      <c r="E59" s="15">
        <v>88317795.57750003</v>
      </c>
      <c r="F59" s="15">
        <v>88599432.155000016</v>
      </c>
    </row>
    <row r="60" spans="1:6" x14ac:dyDescent="0.25">
      <c r="A60" s="12"/>
      <c r="B60" s="13"/>
      <c r="C60" s="14" t="s">
        <v>38</v>
      </c>
      <c r="D60" s="15">
        <v>785843.15</v>
      </c>
      <c r="E60" s="15">
        <v>822068.55</v>
      </c>
      <c r="F60" s="15">
        <v>834068.55</v>
      </c>
    </row>
    <row r="61" spans="1:6" x14ac:dyDescent="0.25">
      <c r="A61" s="12" t="s">
        <v>39</v>
      </c>
      <c r="B61" s="13"/>
      <c r="C61" s="14" t="s">
        <v>37</v>
      </c>
      <c r="D61" s="15">
        <v>3865906.8849999998</v>
      </c>
      <c r="E61" s="15">
        <v>3971313.9415999996</v>
      </c>
      <c r="F61" s="15">
        <v>4020447.3499999996</v>
      </c>
    </row>
    <row r="62" spans="1:6" x14ac:dyDescent="0.25">
      <c r="A62" s="12"/>
      <c r="B62" s="13"/>
      <c r="C62" s="14" t="s">
        <v>38</v>
      </c>
      <c r="D62" s="15">
        <v>193387.80000000002</v>
      </c>
      <c r="E62" s="15">
        <v>202488.2</v>
      </c>
      <c r="F62" s="15">
        <v>202488.2</v>
      </c>
    </row>
    <row r="63" spans="1:6" ht="60.75" customHeight="1" x14ac:dyDescent="0.25">
      <c r="A63" s="8" t="s">
        <v>50</v>
      </c>
      <c r="B63" s="9"/>
      <c r="C63" s="10"/>
      <c r="D63" s="10"/>
      <c r="E63" s="10"/>
      <c r="F63" s="10"/>
    </row>
    <row r="64" spans="1:6" x14ac:dyDescent="0.25">
      <c r="A64" s="12" t="s">
        <v>36</v>
      </c>
      <c r="B64" s="13"/>
      <c r="C64" s="14" t="s">
        <v>37</v>
      </c>
      <c r="D64" s="15">
        <v>8290518.7600000016</v>
      </c>
      <c r="E64" s="15">
        <v>8292361.8600000013</v>
      </c>
      <c r="F64" s="15">
        <v>8291559.040000001</v>
      </c>
    </row>
    <row r="65" spans="1:6" x14ac:dyDescent="0.25">
      <c r="A65" s="12"/>
      <c r="B65" s="13"/>
      <c r="C65" s="14" t="s">
        <v>38</v>
      </c>
      <c r="D65" s="15">
        <v>280000</v>
      </c>
      <c r="E65" s="15">
        <v>280000</v>
      </c>
      <c r="F65" s="15">
        <v>280000</v>
      </c>
    </row>
    <row r="66" spans="1:6" x14ac:dyDescent="0.25">
      <c r="A66" s="12" t="s">
        <v>39</v>
      </c>
      <c r="B66" s="13"/>
      <c r="C66" s="14" t="s">
        <v>37</v>
      </c>
      <c r="D66" s="15">
        <v>19483755.372200001</v>
      </c>
      <c r="E66" s="15">
        <v>30483755.372200001</v>
      </c>
      <c r="F66" s="15">
        <v>10483755.372199999</v>
      </c>
    </row>
    <row r="67" spans="1:6" x14ac:dyDescent="0.25">
      <c r="A67" s="12"/>
      <c r="B67" s="13"/>
      <c r="C67" s="14" t="s">
        <v>38</v>
      </c>
      <c r="D67" s="15">
        <v>0</v>
      </c>
      <c r="E67" s="15">
        <v>0</v>
      </c>
      <c r="F67" s="15">
        <v>0</v>
      </c>
    </row>
    <row r="68" spans="1:6" ht="37.5" customHeight="1" x14ac:dyDescent="0.25">
      <c r="A68" s="8" t="s">
        <v>51</v>
      </c>
      <c r="B68" s="9"/>
      <c r="C68" s="10"/>
      <c r="D68" s="10"/>
      <c r="E68" s="10"/>
      <c r="F68" s="10"/>
    </row>
    <row r="69" spans="1:6" x14ac:dyDescent="0.25">
      <c r="A69" s="12" t="s">
        <v>36</v>
      </c>
      <c r="B69" s="13"/>
      <c r="C69" s="14" t="s">
        <v>37</v>
      </c>
      <c r="D69" s="15">
        <v>1832277.12</v>
      </c>
      <c r="E69" s="15">
        <v>1832205.8599999999</v>
      </c>
      <c r="F69" s="15">
        <v>1832123.76</v>
      </c>
    </row>
    <row r="70" spans="1:6" x14ac:dyDescent="0.25">
      <c r="A70" s="12"/>
      <c r="B70" s="13"/>
      <c r="C70" s="14" t="s">
        <v>38</v>
      </c>
      <c r="D70" s="15">
        <v>0</v>
      </c>
      <c r="E70" s="15">
        <v>0</v>
      </c>
      <c r="F70" s="15">
        <v>0</v>
      </c>
    </row>
    <row r="71" spans="1:6" x14ac:dyDescent="0.25">
      <c r="A71" s="12" t="s">
        <v>39</v>
      </c>
      <c r="B71" s="13"/>
      <c r="C71" s="14" t="s">
        <v>37</v>
      </c>
      <c r="D71" s="15">
        <v>0</v>
      </c>
      <c r="E71" s="15">
        <v>0</v>
      </c>
      <c r="F71" s="15">
        <v>0</v>
      </c>
    </row>
    <row r="72" spans="1:6" x14ac:dyDescent="0.25">
      <c r="A72" s="12"/>
      <c r="B72" s="13"/>
      <c r="C72" s="14" t="s">
        <v>38</v>
      </c>
      <c r="D72" s="15">
        <v>0</v>
      </c>
      <c r="E72" s="15">
        <v>0</v>
      </c>
      <c r="F72" s="15">
        <v>0</v>
      </c>
    </row>
    <row r="73" spans="1:6" ht="43.5" customHeight="1" x14ac:dyDescent="0.25">
      <c r="A73" s="8" t="s">
        <v>52</v>
      </c>
      <c r="B73" s="9"/>
      <c r="C73" s="10"/>
      <c r="D73" s="10"/>
      <c r="E73" s="10"/>
      <c r="F73" s="10"/>
    </row>
    <row r="74" spans="1:6" x14ac:dyDescent="0.25">
      <c r="A74" s="12" t="s">
        <v>36</v>
      </c>
      <c r="B74" s="13"/>
      <c r="C74" s="14" t="s">
        <v>37</v>
      </c>
      <c r="D74" s="15">
        <v>5734315.5</v>
      </c>
      <c r="E74" s="15">
        <v>5747804.2199999979</v>
      </c>
      <c r="F74" s="15">
        <v>5711852.7599999979</v>
      </c>
    </row>
    <row r="75" spans="1:6" x14ac:dyDescent="0.25">
      <c r="A75" s="12"/>
      <c r="B75" s="13"/>
      <c r="C75" s="14" t="s">
        <v>38</v>
      </c>
      <c r="D75" s="15">
        <v>17597028.09</v>
      </c>
      <c r="E75" s="15">
        <v>17551466.309999999</v>
      </c>
      <c r="F75" s="15">
        <v>17551466.309999999</v>
      </c>
    </row>
    <row r="76" spans="1:6" x14ac:dyDescent="0.25">
      <c r="A76" s="12" t="s">
        <v>39</v>
      </c>
      <c r="B76" s="13"/>
      <c r="C76" s="14" t="s">
        <v>37</v>
      </c>
      <c r="D76" s="15">
        <v>8976.6299999999992</v>
      </c>
      <c r="E76" s="15">
        <v>8976.6299999999992</v>
      </c>
      <c r="F76" s="15">
        <v>8735.1299999999992</v>
      </c>
    </row>
    <row r="77" spans="1:6" x14ac:dyDescent="0.25">
      <c r="A77" s="12"/>
      <c r="B77" s="13"/>
      <c r="C77" s="14" t="s">
        <v>38</v>
      </c>
      <c r="D77" s="15">
        <v>48086304.064000003</v>
      </c>
      <c r="E77" s="15">
        <v>47970951.864</v>
      </c>
      <c r="F77" s="15">
        <v>47970951.864</v>
      </c>
    </row>
    <row r="78" spans="1:6" ht="39" customHeight="1" x14ac:dyDescent="0.25">
      <c r="A78" s="8" t="s">
        <v>30</v>
      </c>
      <c r="B78" s="9"/>
      <c r="C78" s="10"/>
      <c r="D78" s="10"/>
      <c r="E78" s="10"/>
      <c r="F78" s="10"/>
    </row>
    <row r="79" spans="1:6" x14ac:dyDescent="0.25">
      <c r="A79" s="12" t="s">
        <v>36</v>
      </c>
      <c r="B79" s="13"/>
      <c r="C79" s="14" t="s">
        <v>37</v>
      </c>
      <c r="D79" s="15">
        <v>9148891.8075999953</v>
      </c>
      <c r="E79" s="15">
        <v>6036533.4756000023</v>
      </c>
      <c r="F79" s="15">
        <v>5988103.6926000025</v>
      </c>
    </row>
    <row r="80" spans="1:6" x14ac:dyDescent="0.25">
      <c r="A80" s="12"/>
      <c r="B80" s="13"/>
      <c r="C80" s="14" t="s">
        <v>38</v>
      </c>
      <c r="D80" s="15">
        <v>225954.62000000002</v>
      </c>
      <c r="E80" s="15">
        <v>145654.07999999999</v>
      </c>
      <c r="F80" s="15">
        <v>145654.07999999999</v>
      </c>
    </row>
    <row r="81" spans="1:6" x14ac:dyDescent="0.25">
      <c r="A81" s="12" t="s">
        <v>39</v>
      </c>
      <c r="B81" s="13"/>
      <c r="C81" s="14" t="s">
        <v>37</v>
      </c>
      <c r="D81" s="15">
        <v>144408.736</v>
      </c>
      <c r="E81" s="15">
        <v>144408.736</v>
      </c>
      <c r="F81" s="15">
        <v>144086.736</v>
      </c>
    </row>
    <row r="82" spans="1:6" x14ac:dyDescent="0.25">
      <c r="A82" s="17"/>
      <c r="B82" s="18"/>
      <c r="C82" s="19" t="s">
        <v>38</v>
      </c>
      <c r="D82" s="20">
        <v>0</v>
      </c>
      <c r="E82" s="20">
        <v>0</v>
      </c>
      <c r="F82" s="20">
        <v>0</v>
      </c>
    </row>
    <row r="83" spans="1:6" x14ac:dyDescent="0.25">
      <c r="A83" s="21" t="s">
        <v>53</v>
      </c>
      <c r="B83" s="21"/>
      <c r="C83" s="22"/>
      <c r="D83" s="23">
        <f>SUM(D3:D4,D8:D9,D13:D14,D18:D19,D23:D24,D28:D29,D33:D34,D38:D39,D43:D44,D49:D50,D54:D55,D59:D60,D64:D65,D69:D70,D74:D75,D79:D80)</f>
        <v>1117245168.4589999</v>
      </c>
      <c r="E83" s="23">
        <f t="shared" ref="E83:F83" si="0">SUM(E3:E4,E8:E9,E13:E14,E18:E19,E23:E24,E28:E29,E33:E34,E38:E39,E43:E44,E49:E50,E54:E55,E59:E60,E64:E65,E69:E70,E74:E75,E79:E80)</f>
        <v>1108482482.9609997</v>
      </c>
      <c r="F83" s="23">
        <f t="shared" si="0"/>
        <v>1111479867.5109999</v>
      </c>
    </row>
    <row r="84" spans="1:6" x14ac:dyDescent="0.25">
      <c r="A84" s="24" t="s">
        <v>54</v>
      </c>
      <c r="B84" s="24"/>
      <c r="C84" s="25"/>
      <c r="D84" s="26">
        <f>SUM(D5:D6,D10:D11,D15:D16,D20:D21,D25:D26,D30:D31,D35:D36,D40:D41,D45:D46,D51:D52,D56:D57,D61:D62,D66:D67,D71:D72,D76:D77,D81:D82)</f>
        <v>1366228559.1082001</v>
      </c>
      <c r="E84" s="26">
        <f t="shared" ref="E84:F84" si="1">SUM(E5:E6,E10:E11,E15:E16,E20:E21,E25:E26,E30:E31,E35:E36,E40:E41,E45:E46,E51:E52,E56:E57,E61:E62,E66:E67,E71:E72,E76:E77,E81:E82)</f>
        <v>1196907024.7740002</v>
      </c>
      <c r="F84" s="26">
        <f t="shared" si="1"/>
        <v>824671852.67349994</v>
      </c>
    </row>
    <row r="85" spans="1:6" x14ac:dyDescent="0.25">
      <c r="A85" s="27" t="s">
        <v>55</v>
      </c>
      <c r="B85" s="27"/>
      <c r="C85" s="28"/>
      <c r="D85" s="29">
        <f>SUM(D83:D84)</f>
        <v>2483473727.5671997</v>
      </c>
      <c r="E85" s="29">
        <f t="shared" ref="E85:F85" si="2">SUM(E83:E84)</f>
        <v>2305389507.7349997</v>
      </c>
      <c r="F85" s="29">
        <f t="shared" si="2"/>
        <v>1936151720.1844997</v>
      </c>
    </row>
  </sheetData>
  <mergeCells count="37">
    <mergeCell ref="A85:B85"/>
    <mergeCell ref="A74:B75"/>
    <mergeCell ref="A76:B77"/>
    <mergeCell ref="A79:B80"/>
    <mergeCell ref="A81:B82"/>
    <mergeCell ref="A83:B83"/>
    <mergeCell ref="A84:B84"/>
    <mergeCell ref="A59:B60"/>
    <mergeCell ref="A61:B62"/>
    <mergeCell ref="A64:B65"/>
    <mergeCell ref="A66:B67"/>
    <mergeCell ref="A69:B70"/>
    <mergeCell ref="A71:B72"/>
    <mergeCell ref="A45:B46"/>
    <mergeCell ref="A47:C47"/>
    <mergeCell ref="A49:B50"/>
    <mergeCell ref="A51:B52"/>
    <mergeCell ref="A54:B55"/>
    <mergeCell ref="A56:B57"/>
    <mergeCell ref="A30:B31"/>
    <mergeCell ref="A33:B34"/>
    <mergeCell ref="A35:B36"/>
    <mergeCell ref="A38:B39"/>
    <mergeCell ref="A40:B41"/>
    <mergeCell ref="A43:B44"/>
    <mergeCell ref="A15:B16"/>
    <mergeCell ref="A18:B19"/>
    <mergeCell ref="A20:B21"/>
    <mergeCell ref="A23:B24"/>
    <mergeCell ref="A25:B26"/>
    <mergeCell ref="A28:B29"/>
    <mergeCell ref="A1:C1"/>
    <mergeCell ref="A3:B4"/>
    <mergeCell ref="A5:B6"/>
    <mergeCell ref="A8:B9"/>
    <mergeCell ref="A10:B11"/>
    <mergeCell ref="A13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A2"/>
    </sheetView>
  </sheetViews>
  <sheetFormatPr defaultRowHeight="15" x14ac:dyDescent="0.25"/>
  <cols>
    <col min="1" max="1" width="47.140625" customWidth="1"/>
    <col min="2" max="2" width="19.7109375" customWidth="1"/>
    <col min="3" max="3" width="14" customWidth="1"/>
    <col min="4" max="4" width="20.42578125" customWidth="1"/>
    <col min="5" max="5" width="10" customWidth="1"/>
    <col min="6" max="6" width="20.42578125" customWidth="1"/>
    <col min="7" max="7" width="10.140625" customWidth="1"/>
    <col min="8" max="34" width="96.85546875" bestFit="1" customWidth="1"/>
    <col min="35" max="35" width="18.28515625" bestFit="1" customWidth="1"/>
  </cols>
  <sheetData>
    <row r="1" spans="1:7" ht="27" customHeight="1" x14ac:dyDescent="0.25">
      <c r="A1" s="30" t="s">
        <v>89</v>
      </c>
      <c r="B1" s="31" t="s">
        <v>32</v>
      </c>
      <c r="C1" s="31"/>
      <c r="D1" s="31" t="s">
        <v>33</v>
      </c>
      <c r="E1" s="31"/>
      <c r="F1" s="31" t="s">
        <v>34</v>
      </c>
      <c r="G1" s="31"/>
    </row>
    <row r="2" spans="1:7" x14ac:dyDescent="0.25">
      <c r="A2" s="30"/>
      <c r="B2" s="32" t="s">
        <v>90</v>
      </c>
      <c r="C2" s="32" t="s">
        <v>91</v>
      </c>
      <c r="D2" s="32" t="s">
        <v>90</v>
      </c>
      <c r="E2" s="32" t="s">
        <v>91</v>
      </c>
      <c r="F2" s="32" t="s">
        <v>90</v>
      </c>
      <c r="G2" s="32" t="s">
        <v>91</v>
      </c>
    </row>
    <row r="3" spans="1:7" x14ac:dyDescent="0.25">
      <c r="A3" s="33" t="s">
        <v>56</v>
      </c>
      <c r="B3" s="34">
        <v>164062027.78000012</v>
      </c>
      <c r="C3" s="35">
        <f>B3/$B$37</f>
        <v>6.6061511325394437E-2</v>
      </c>
      <c r="D3" s="34">
        <v>149411192.35000002</v>
      </c>
      <c r="E3" s="35">
        <f>D3/$D$37</f>
        <v>6.4809522143090492E-2</v>
      </c>
      <c r="F3" s="34">
        <v>139412091.28000003</v>
      </c>
      <c r="G3" s="35">
        <f>F3/$F$37</f>
        <v>7.2004734870010662E-2</v>
      </c>
    </row>
    <row r="4" spans="1:7" ht="24" customHeight="1" x14ac:dyDescent="0.25">
      <c r="A4" s="33" t="s">
        <v>57</v>
      </c>
      <c r="B4" s="34">
        <v>4273999.9000000004</v>
      </c>
      <c r="C4" s="35">
        <f t="shared" ref="C4:C36" si="0">B4/$B$37</f>
        <v>1.7209764905331982E-3</v>
      </c>
      <c r="D4" s="34">
        <v>4273999.9000000004</v>
      </c>
      <c r="E4" s="35">
        <f t="shared" ref="E4:E36" si="1">D4/$D$37</f>
        <v>1.8539166096054286E-3</v>
      </c>
      <c r="F4" s="34">
        <v>4273999.9000000004</v>
      </c>
      <c r="G4" s="35">
        <f t="shared" ref="G4:G36" si="2">F4/$F$37</f>
        <v>2.2074715816138213E-3</v>
      </c>
    </row>
    <row r="5" spans="1:7" x14ac:dyDescent="0.25">
      <c r="A5" s="33" t="s">
        <v>58</v>
      </c>
      <c r="B5" s="34">
        <v>39387.4</v>
      </c>
      <c r="C5" s="35">
        <f t="shared" si="0"/>
        <v>1.585980135919687E-5</v>
      </c>
      <c r="D5" s="34">
        <v>39387.4</v>
      </c>
      <c r="E5" s="35">
        <f t="shared" si="1"/>
        <v>1.7084922035017562E-5</v>
      </c>
      <c r="F5" s="34">
        <v>39387.4</v>
      </c>
      <c r="G5" s="35">
        <f t="shared" si="2"/>
        <v>2.034313715675478E-5</v>
      </c>
    </row>
    <row r="6" spans="1:7" ht="21" customHeight="1" x14ac:dyDescent="0.25">
      <c r="A6" s="33" t="s">
        <v>59</v>
      </c>
      <c r="B6" s="34">
        <v>10462</v>
      </c>
      <c r="C6" s="35">
        <f t="shared" si="0"/>
        <v>4.2126477457236999E-6</v>
      </c>
      <c r="D6" s="34">
        <v>10462</v>
      </c>
      <c r="E6" s="35">
        <f t="shared" si="1"/>
        <v>4.5380617743327495E-6</v>
      </c>
      <c r="F6" s="34">
        <v>10462</v>
      </c>
      <c r="G6" s="35">
        <f t="shared" si="2"/>
        <v>5.4035021589129647E-6</v>
      </c>
    </row>
    <row r="7" spans="1:7" x14ac:dyDescent="0.25">
      <c r="A7" s="33" t="s">
        <v>60</v>
      </c>
      <c r="B7" s="34">
        <v>82725.75</v>
      </c>
      <c r="C7" s="35">
        <f t="shared" si="0"/>
        <v>3.3310499354884568E-5</v>
      </c>
      <c r="D7" s="34">
        <v>84063.25</v>
      </c>
      <c r="E7" s="35">
        <f t="shared" si="1"/>
        <v>3.6463794824237954E-5</v>
      </c>
      <c r="F7" s="34">
        <v>84063.25</v>
      </c>
      <c r="G7" s="35">
        <f t="shared" si="2"/>
        <v>4.3417697654391154E-5</v>
      </c>
    </row>
    <row r="8" spans="1:7" x14ac:dyDescent="0.25">
      <c r="A8" s="33" t="s">
        <v>61</v>
      </c>
      <c r="B8" s="34">
        <v>1300000</v>
      </c>
      <c r="C8" s="35">
        <f t="shared" si="0"/>
        <v>5.2346033926981548E-4</v>
      </c>
      <c r="D8" s="34">
        <v>851583</v>
      </c>
      <c r="E8" s="35">
        <f t="shared" si="1"/>
        <v>3.6938790479560367E-4</v>
      </c>
      <c r="F8" s="34">
        <v>851583</v>
      </c>
      <c r="G8" s="35">
        <f t="shared" si="2"/>
        <v>4.3983278331041667E-4</v>
      </c>
    </row>
    <row r="9" spans="1:7" x14ac:dyDescent="0.25">
      <c r="A9" s="33" t="s">
        <v>62</v>
      </c>
      <c r="B9" s="34">
        <v>0</v>
      </c>
      <c r="C9" s="35">
        <f t="shared" si="0"/>
        <v>0</v>
      </c>
      <c r="D9" s="34">
        <v>0</v>
      </c>
      <c r="E9" s="35">
        <f t="shared" si="1"/>
        <v>0</v>
      </c>
      <c r="F9" s="34">
        <v>0</v>
      </c>
      <c r="G9" s="35">
        <f t="shared" si="2"/>
        <v>0</v>
      </c>
    </row>
    <row r="10" spans="1:7" x14ac:dyDescent="0.25">
      <c r="A10" s="33" t="s">
        <v>63</v>
      </c>
      <c r="B10" s="34">
        <v>108708591.4272</v>
      </c>
      <c r="C10" s="35">
        <f t="shared" si="0"/>
        <v>4.3772797038481442E-2</v>
      </c>
      <c r="D10" s="34">
        <v>130968536.965</v>
      </c>
      <c r="E10" s="35">
        <f t="shared" si="1"/>
        <v>5.6809721969140907E-2</v>
      </c>
      <c r="F10" s="34">
        <v>101760703.7245</v>
      </c>
      <c r="G10" s="35">
        <f t="shared" si="2"/>
        <v>5.2558228089068855E-2</v>
      </c>
    </row>
    <row r="11" spans="1:7" x14ac:dyDescent="0.25">
      <c r="A11" s="33" t="s">
        <v>64</v>
      </c>
      <c r="B11" s="34">
        <v>0</v>
      </c>
      <c r="C11" s="35">
        <f t="shared" si="0"/>
        <v>0</v>
      </c>
      <c r="D11" s="34">
        <v>0</v>
      </c>
      <c r="E11" s="35">
        <f t="shared" si="1"/>
        <v>0</v>
      </c>
      <c r="F11" s="34">
        <v>0</v>
      </c>
      <c r="G11" s="35">
        <f t="shared" si="2"/>
        <v>0</v>
      </c>
    </row>
    <row r="12" spans="1:7" x14ac:dyDescent="0.25">
      <c r="A12" s="33" t="s">
        <v>65</v>
      </c>
      <c r="B12" s="34">
        <v>296839839.69999993</v>
      </c>
      <c r="C12" s="35">
        <f t="shared" si="0"/>
        <v>0.11952606399858431</v>
      </c>
      <c r="D12" s="34">
        <v>246839839.69999999</v>
      </c>
      <c r="E12" s="35">
        <f t="shared" si="1"/>
        <v>0.10707077431896322</v>
      </c>
      <c r="F12" s="34">
        <v>146839839.69999999</v>
      </c>
      <c r="G12" s="35">
        <f t="shared" si="2"/>
        <v>7.5841081134905716E-2</v>
      </c>
    </row>
    <row r="13" spans="1:7" x14ac:dyDescent="0.25">
      <c r="A13" s="33" t="s">
        <v>66</v>
      </c>
      <c r="B13" s="34">
        <v>45544457.100000001</v>
      </c>
      <c r="C13" s="35">
        <f t="shared" si="0"/>
        <v>1.8339013050327355E-2</v>
      </c>
      <c r="D13" s="34">
        <v>45427094.199999988</v>
      </c>
      <c r="E13" s="35">
        <f t="shared" si="1"/>
        <v>1.9704737116042141E-2</v>
      </c>
      <c r="F13" s="34">
        <v>45426819.599999987</v>
      </c>
      <c r="G13" s="35">
        <f t="shared" si="2"/>
        <v>2.3462427621979517E-2</v>
      </c>
    </row>
    <row r="14" spans="1:7" x14ac:dyDescent="0.25">
      <c r="A14" s="33" t="s">
        <v>67</v>
      </c>
      <c r="B14" s="34">
        <v>3066000</v>
      </c>
      <c r="C14" s="35">
        <f t="shared" si="0"/>
        <v>1.234561077077888E-3</v>
      </c>
      <c r="D14" s="34">
        <v>3066000</v>
      </c>
      <c r="E14" s="35">
        <f t="shared" si="1"/>
        <v>1.3299271076375654E-3</v>
      </c>
      <c r="F14" s="34">
        <v>3066000</v>
      </c>
      <c r="G14" s="35">
        <f t="shared" si="2"/>
        <v>1.5835535862384965E-3</v>
      </c>
    </row>
    <row r="15" spans="1:7" x14ac:dyDescent="0.25">
      <c r="A15" s="33" t="s">
        <v>68</v>
      </c>
      <c r="B15" s="34">
        <v>0</v>
      </c>
      <c r="C15" s="35">
        <f t="shared" si="0"/>
        <v>0</v>
      </c>
      <c r="D15" s="34">
        <v>0</v>
      </c>
      <c r="E15" s="35">
        <f t="shared" si="1"/>
        <v>0</v>
      </c>
      <c r="F15" s="34">
        <v>0</v>
      </c>
      <c r="G15" s="35">
        <f t="shared" si="2"/>
        <v>0</v>
      </c>
    </row>
    <row r="16" spans="1:7" x14ac:dyDescent="0.25">
      <c r="A16" s="33" t="s">
        <v>14</v>
      </c>
      <c r="B16" s="34">
        <v>0</v>
      </c>
      <c r="C16" s="35">
        <f t="shared" si="0"/>
        <v>0</v>
      </c>
      <c r="D16" s="34">
        <v>0</v>
      </c>
      <c r="E16" s="35">
        <f t="shared" si="1"/>
        <v>0</v>
      </c>
      <c r="F16" s="34">
        <v>0</v>
      </c>
      <c r="G16" s="35">
        <f t="shared" si="2"/>
        <v>0</v>
      </c>
    </row>
    <row r="17" spans="1:7" x14ac:dyDescent="0.25">
      <c r="A17" s="33" t="s">
        <v>69</v>
      </c>
      <c r="B17" s="34">
        <v>314667.90000000008</v>
      </c>
      <c r="C17" s="35">
        <f t="shared" si="0"/>
        <v>1.2670474283947724E-4</v>
      </c>
      <c r="D17" s="34">
        <v>314667.90000000008</v>
      </c>
      <c r="E17" s="35">
        <f t="shared" si="1"/>
        <v>1.3649229292674064E-4</v>
      </c>
      <c r="F17" s="34">
        <v>314667.90000000008</v>
      </c>
      <c r="G17" s="35">
        <f t="shared" si="2"/>
        <v>1.6252233578575889E-4</v>
      </c>
    </row>
    <row r="18" spans="1:7" x14ac:dyDescent="0.25">
      <c r="A18" s="33" t="s">
        <v>70</v>
      </c>
      <c r="B18" s="34">
        <v>177021604.20000002</v>
      </c>
      <c r="C18" s="35">
        <f t="shared" si="0"/>
        <v>7.1279837686630002E-2</v>
      </c>
      <c r="D18" s="34">
        <v>81762352.059999987</v>
      </c>
      <c r="E18" s="35">
        <f t="shared" si="1"/>
        <v>3.5465743114416214E-2</v>
      </c>
      <c r="F18" s="34">
        <v>37302545.199999996</v>
      </c>
      <c r="G18" s="35">
        <f t="shared" si="2"/>
        <v>1.9266333733621528E-2</v>
      </c>
    </row>
    <row r="19" spans="1:7" x14ac:dyDescent="0.25">
      <c r="A19" s="33" t="s">
        <v>71</v>
      </c>
      <c r="B19" s="34">
        <v>0</v>
      </c>
      <c r="C19" s="35">
        <f t="shared" si="0"/>
        <v>0</v>
      </c>
      <c r="D19" s="34">
        <v>0</v>
      </c>
      <c r="E19" s="35">
        <f t="shared" si="1"/>
        <v>0</v>
      </c>
      <c r="F19" s="34">
        <v>0</v>
      </c>
      <c r="G19" s="35">
        <f t="shared" si="2"/>
        <v>0</v>
      </c>
    </row>
    <row r="20" spans="1:7" x14ac:dyDescent="0.25">
      <c r="A20" s="33" t="s">
        <v>72</v>
      </c>
      <c r="B20" s="34">
        <v>0</v>
      </c>
      <c r="C20" s="35">
        <f t="shared" si="0"/>
        <v>0</v>
      </c>
      <c r="D20" s="34">
        <v>0</v>
      </c>
      <c r="E20" s="35">
        <f t="shared" si="1"/>
        <v>0</v>
      </c>
      <c r="F20" s="34">
        <v>0</v>
      </c>
      <c r="G20" s="35">
        <f t="shared" si="2"/>
        <v>0</v>
      </c>
    </row>
    <row r="21" spans="1:7" x14ac:dyDescent="0.25">
      <c r="A21" s="33" t="s">
        <v>73</v>
      </c>
      <c r="B21" s="34">
        <v>4885057</v>
      </c>
      <c r="C21" s="35">
        <f t="shared" si="0"/>
        <v>1.9670258419787596E-3</v>
      </c>
      <c r="D21" s="34">
        <v>4904914</v>
      </c>
      <c r="E21" s="35">
        <f t="shared" si="1"/>
        <v>2.1275858086206786E-3</v>
      </c>
      <c r="F21" s="34">
        <v>2404914</v>
      </c>
      <c r="G21" s="35">
        <f t="shared" si="2"/>
        <v>1.2421103030969235E-3</v>
      </c>
    </row>
    <row r="22" spans="1:7" x14ac:dyDescent="0.25">
      <c r="A22" s="33" t="s">
        <v>74</v>
      </c>
      <c r="B22" s="34">
        <v>195300136.55999997</v>
      </c>
      <c r="C22" s="35">
        <f t="shared" si="0"/>
        <v>7.8639904417799139E-2</v>
      </c>
      <c r="D22" s="34">
        <v>196945137.54999995</v>
      </c>
      <c r="E22" s="35">
        <f t="shared" si="1"/>
        <v>8.5428139969065203E-2</v>
      </c>
      <c r="F22" s="34">
        <v>201439322.29999995</v>
      </c>
      <c r="G22" s="35">
        <f t="shared" si="2"/>
        <v>0.10404108324775514</v>
      </c>
    </row>
    <row r="23" spans="1:7" ht="24" customHeight="1" x14ac:dyDescent="0.25">
      <c r="A23" s="33" t="s">
        <v>75</v>
      </c>
      <c r="B23" s="34">
        <v>0</v>
      </c>
      <c r="C23" s="35">
        <f t="shared" si="0"/>
        <v>0</v>
      </c>
      <c r="D23" s="34">
        <v>0</v>
      </c>
      <c r="E23" s="35">
        <f t="shared" si="1"/>
        <v>0</v>
      </c>
      <c r="F23" s="34">
        <v>0</v>
      </c>
      <c r="G23" s="35">
        <f t="shared" si="2"/>
        <v>0</v>
      </c>
    </row>
    <row r="24" spans="1:7" ht="24" customHeight="1" x14ac:dyDescent="0.25">
      <c r="A24" s="33" t="s">
        <v>76</v>
      </c>
      <c r="B24" s="34">
        <v>16523320</v>
      </c>
      <c r="C24" s="35">
        <f t="shared" si="0"/>
        <v>6.6533097638951759E-3</v>
      </c>
      <c r="D24" s="34">
        <v>17225600</v>
      </c>
      <c r="E24" s="35">
        <f t="shared" si="1"/>
        <v>7.4718827088459377E-3</v>
      </c>
      <c r="F24" s="34">
        <v>4607280</v>
      </c>
      <c r="G24" s="35">
        <f t="shared" si="2"/>
        <v>2.3796069037197976E-3</v>
      </c>
    </row>
    <row r="25" spans="1:7" x14ac:dyDescent="0.25">
      <c r="A25" s="33" t="s">
        <v>77</v>
      </c>
      <c r="B25" s="34">
        <v>0</v>
      </c>
      <c r="C25" s="35">
        <f t="shared" si="0"/>
        <v>0</v>
      </c>
      <c r="D25" s="34">
        <v>0</v>
      </c>
      <c r="E25" s="35">
        <f t="shared" si="1"/>
        <v>0</v>
      </c>
      <c r="F25" s="34">
        <v>0</v>
      </c>
      <c r="G25" s="35">
        <f t="shared" si="2"/>
        <v>0</v>
      </c>
    </row>
    <row r="26" spans="1:7" x14ac:dyDescent="0.25">
      <c r="A26" s="33" t="s">
        <v>78</v>
      </c>
      <c r="B26" s="34">
        <v>38150000</v>
      </c>
      <c r="C26" s="35">
        <f t="shared" si="0"/>
        <v>1.5361547648571894E-2</v>
      </c>
      <c r="D26" s="34">
        <v>38150000</v>
      </c>
      <c r="E26" s="35">
        <f t="shared" si="1"/>
        <v>1.6548179763983404E-2</v>
      </c>
      <c r="F26" s="34">
        <v>38150000</v>
      </c>
      <c r="G26" s="35">
        <f t="shared" si="2"/>
        <v>1.9704034349314625E-2</v>
      </c>
    </row>
    <row r="27" spans="1:7" x14ac:dyDescent="0.25">
      <c r="A27" s="33" t="s">
        <v>79</v>
      </c>
      <c r="B27" s="34">
        <v>0</v>
      </c>
      <c r="C27" s="35">
        <f t="shared" si="0"/>
        <v>0</v>
      </c>
      <c r="D27" s="34">
        <v>0</v>
      </c>
      <c r="E27" s="35">
        <f t="shared" si="1"/>
        <v>0</v>
      </c>
      <c r="F27" s="34">
        <v>0</v>
      </c>
      <c r="G27" s="35">
        <f t="shared" si="2"/>
        <v>0</v>
      </c>
    </row>
    <row r="28" spans="1:7" x14ac:dyDescent="0.25">
      <c r="A28" s="33" t="s">
        <v>80</v>
      </c>
      <c r="B28" s="34">
        <v>132380765.5</v>
      </c>
      <c r="C28" s="35">
        <f t="shared" si="0"/>
        <v>5.330467724725222E-2</v>
      </c>
      <c r="D28" s="34">
        <v>132380765.5</v>
      </c>
      <c r="E28" s="35">
        <f t="shared" si="1"/>
        <v>5.7422298945943182E-2</v>
      </c>
      <c r="F28" s="34">
        <v>2380765.5</v>
      </c>
      <c r="G28" s="35">
        <f t="shared" si="2"/>
        <v>1.2296378817736096E-3</v>
      </c>
    </row>
    <row r="29" spans="1:7" x14ac:dyDescent="0.25">
      <c r="A29" s="33" t="s">
        <v>81</v>
      </c>
      <c r="B29" s="34">
        <v>96366598.50999999</v>
      </c>
      <c r="C29" s="35">
        <f t="shared" si="0"/>
        <v>3.8803147961786688E-2</v>
      </c>
      <c r="D29" s="34">
        <v>96199332.00999999</v>
      </c>
      <c r="E29" s="35">
        <f t="shared" si="1"/>
        <v>4.1728016756922746E-2</v>
      </c>
      <c r="F29" s="34">
        <v>96199286.00999999</v>
      </c>
      <c r="G29" s="35">
        <f t="shared" si="2"/>
        <v>4.9685820076555219E-2</v>
      </c>
    </row>
    <row r="30" spans="1:7" x14ac:dyDescent="0.25">
      <c r="A30" s="33" t="s">
        <v>82</v>
      </c>
      <c r="B30" s="34">
        <v>40612112.979999997</v>
      </c>
      <c r="C30" s="35">
        <f t="shared" si="0"/>
        <v>1.6352946491519135E-2</v>
      </c>
      <c r="D30" s="34">
        <v>34281586.070000008</v>
      </c>
      <c r="E30" s="35">
        <f t="shared" si="1"/>
        <v>1.4870192631214404E-2</v>
      </c>
      <c r="F30" s="34">
        <v>34277191.070000008</v>
      </c>
      <c r="G30" s="35">
        <f t="shared" si="2"/>
        <v>1.7703773269758864E-2</v>
      </c>
    </row>
    <row r="31" spans="1:7" x14ac:dyDescent="0.25">
      <c r="A31" s="33" t="s">
        <v>83</v>
      </c>
      <c r="B31" s="34">
        <v>196979173.09999993</v>
      </c>
      <c r="C31" s="35">
        <f t="shared" si="0"/>
        <v>7.9315988292318215E-2</v>
      </c>
      <c r="D31" s="34">
        <v>196390591.3000001</v>
      </c>
      <c r="E31" s="35">
        <f t="shared" si="1"/>
        <v>8.5187596560613282E-2</v>
      </c>
      <c r="F31" s="34">
        <v>196386699.80000007</v>
      </c>
      <c r="G31" s="35">
        <f t="shared" si="2"/>
        <v>0.10143146208670356</v>
      </c>
    </row>
    <row r="32" spans="1:7" x14ac:dyDescent="0.25">
      <c r="A32" s="33" t="s">
        <v>84</v>
      </c>
      <c r="B32" s="34">
        <v>0</v>
      </c>
      <c r="C32" s="35">
        <f t="shared" si="0"/>
        <v>0</v>
      </c>
      <c r="D32" s="34">
        <v>0</v>
      </c>
      <c r="E32" s="35">
        <f t="shared" si="1"/>
        <v>0</v>
      </c>
      <c r="F32" s="34">
        <v>0</v>
      </c>
      <c r="G32" s="35">
        <f t="shared" si="2"/>
        <v>0</v>
      </c>
    </row>
    <row r="33" spans="1:7" x14ac:dyDescent="0.25">
      <c r="A33" s="33" t="s">
        <v>85</v>
      </c>
      <c r="B33" s="34">
        <v>949137412.81000054</v>
      </c>
      <c r="C33" s="35">
        <f t="shared" si="0"/>
        <v>0.38218137855630602</v>
      </c>
      <c r="D33" s="34">
        <v>914672183.83000052</v>
      </c>
      <c r="E33" s="35">
        <f t="shared" si="1"/>
        <v>0.39675385905987215</v>
      </c>
      <c r="F33" s="34">
        <v>874733879.80000055</v>
      </c>
      <c r="G33" s="35">
        <f t="shared" si="2"/>
        <v>0.45178994532341971</v>
      </c>
    </row>
    <row r="34" spans="1:7" x14ac:dyDescent="0.25">
      <c r="A34" s="33" t="s">
        <v>86</v>
      </c>
      <c r="B34" s="34">
        <v>1217.6000000000004</v>
      </c>
      <c r="C34" s="35">
        <f t="shared" si="0"/>
        <v>4.9028100699609816E-7</v>
      </c>
      <c r="D34" s="34">
        <v>1183.5</v>
      </c>
      <c r="E34" s="35">
        <f t="shared" si="1"/>
        <v>5.133622739364183E-7</v>
      </c>
      <c r="F34" s="34">
        <v>1183.5</v>
      </c>
      <c r="G34" s="35">
        <f t="shared" si="2"/>
        <v>6.1126408001084818E-7</v>
      </c>
    </row>
    <row r="35" spans="1:7" x14ac:dyDescent="0.25">
      <c r="A35" s="33" t="s">
        <v>87</v>
      </c>
      <c r="B35" s="34">
        <v>1017266.45</v>
      </c>
      <c r="C35" s="35">
        <f t="shared" si="0"/>
        <v>4.096143392652314E-4</v>
      </c>
      <c r="D35" s="34">
        <v>1031060.95</v>
      </c>
      <c r="E35" s="35">
        <f t="shared" si="1"/>
        <v>4.4723936954714299E-4</v>
      </c>
      <c r="F35" s="34">
        <v>1031060.95</v>
      </c>
      <c r="G35" s="35">
        <f t="shared" si="2"/>
        <v>5.3253107142954049E-4</v>
      </c>
    </row>
    <row r="36" spans="1:7" x14ac:dyDescent="0.25">
      <c r="A36" s="33" t="s">
        <v>88</v>
      </c>
      <c r="B36" s="34">
        <v>10856903.9</v>
      </c>
      <c r="C36" s="35">
        <f t="shared" si="0"/>
        <v>4.3716604607029102E-3</v>
      </c>
      <c r="D36" s="34">
        <v>10157974.299999999</v>
      </c>
      <c r="E36" s="35">
        <f t="shared" si="1"/>
        <v>4.4061857078459624E-3</v>
      </c>
      <c r="F36" s="34">
        <v>5157974.3</v>
      </c>
      <c r="G36" s="35">
        <f t="shared" si="2"/>
        <v>2.6640341488881271E-3</v>
      </c>
    </row>
    <row r="37" spans="1:7" x14ac:dyDescent="0.25">
      <c r="A37" s="36" t="s">
        <v>0</v>
      </c>
      <c r="B37" s="37">
        <f>SUM(B3:B36)</f>
        <v>2483473727.5672002</v>
      </c>
      <c r="C37" s="37"/>
      <c r="D37" s="37">
        <f t="shared" ref="D37:F37" si="3">SUM(D3:D36)</f>
        <v>2305389507.7350006</v>
      </c>
      <c r="E37" s="37"/>
      <c r="F37" s="37">
        <f t="shared" si="3"/>
        <v>1936151720.1845007</v>
      </c>
      <c r="G37" s="38"/>
    </row>
  </sheetData>
  <mergeCells count="4">
    <mergeCell ref="A1:A2"/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Grafico 1</vt:lpstr>
      <vt:lpstr>Grafico 2</vt:lpstr>
      <vt:lpstr>Tabella 1</vt:lpstr>
      <vt:lpstr>Tabella 2</vt:lpstr>
    </vt:vector>
  </TitlesOfParts>
  <Company>Ministero Economia 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Fagiani</dc:creator>
  <cp:lastModifiedBy>Daniele Fagiani</cp:lastModifiedBy>
  <dcterms:created xsi:type="dcterms:W3CDTF">2018-01-16T10:40:49Z</dcterms:created>
  <dcterms:modified xsi:type="dcterms:W3CDTF">2018-01-16T11:15:38Z</dcterms:modified>
</cp:coreProperties>
</file>